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hannejuuljensen/Dropbox/A_BRANDS/HAVE A LOOK/SS23/"/>
    </mc:Choice>
  </mc:AlternateContent>
  <xr:revisionPtr revIDLastSave="0" documentId="13_ncr:1_{AB1BDBC8-01FA-344D-8B3F-51602CCC3383}" xr6:coauthVersionLast="47" xr6:coauthVersionMax="47" xr10:uidLastSave="{00000000-0000-0000-0000-000000000000}"/>
  <bookViews>
    <workbookView xWindow="6920" yWindow="760" windowWidth="34560" windowHeight="20560" xr2:uid="{D15D140A-146B-DB47-9922-3A7B2438CF6B}"/>
  </bookViews>
  <sheets>
    <sheet name="Engelsk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87" i="1" l="1"/>
  <c r="K86" i="1"/>
  <c r="K83" i="1"/>
  <c r="K82" i="1"/>
  <c r="K63" i="1" l="1"/>
  <c r="J149" i="1"/>
  <c r="I149" i="1"/>
  <c r="H149" i="1"/>
  <c r="G149" i="1"/>
  <c r="F149" i="1"/>
  <c r="K146" i="1"/>
  <c r="K116" i="1"/>
  <c r="K108" i="1"/>
  <c r="K107" i="1"/>
  <c r="K111" i="1"/>
  <c r="K11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77" i="1"/>
  <c r="K70" i="1"/>
  <c r="K71" i="1"/>
  <c r="K72" i="1"/>
  <c r="K54" i="1"/>
  <c r="K44" i="1"/>
  <c r="K45" i="1"/>
  <c r="K26" i="1"/>
  <c r="K27" i="1"/>
  <c r="K28" i="1"/>
  <c r="K29" i="1"/>
  <c r="K30" i="1"/>
  <c r="K31" i="1"/>
  <c r="K32" i="1"/>
  <c r="K33" i="1"/>
  <c r="K25" i="1"/>
  <c r="K147" i="1"/>
  <c r="K128" i="1"/>
  <c r="K124" i="1"/>
  <c r="K109" i="1"/>
  <c r="K73" i="1"/>
  <c r="K69" i="1"/>
  <c r="K59" i="1"/>
  <c r="K58" i="1"/>
  <c r="K57" i="1"/>
  <c r="K40" i="1" l="1"/>
  <c r="K39" i="1"/>
  <c r="K38" i="1"/>
  <c r="K37" i="1"/>
  <c r="K36" i="1"/>
  <c r="K122" i="1"/>
  <c r="K141" i="1"/>
  <c r="K156" i="1"/>
  <c r="K154" i="1"/>
  <c r="K155" i="1"/>
  <c r="K153" i="1"/>
  <c r="K123" i="1"/>
  <c r="K52" i="1"/>
  <c r="K140" i="1" l="1"/>
  <c r="K127" i="1"/>
  <c r="K65" i="1"/>
  <c r="K138" i="1" l="1"/>
  <c r="K114" i="1"/>
  <c r="K135" i="1"/>
  <c r="K133" i="1"/>
  <c r="K121" i="1"/>
  <c r="K117" i="1"/>
  <c r="K115" i="1"/>
  <c r="K46" i="1"/>
  <c r="K62" i="1"/>
  <c r="K64" i="1"/>
  <c r="K50" i="1"/>
  <c r="K53" i="1"/>
  <c r="K76" i="1"/>
  <c r="K47" i="1"/>
  <c r="K43" i="1"/>
  <c r="K66" i="1"/>
  <c r="K51" i="1"/>
  <c r="K79" i="1"/>
  <c r="K78" i="1"/>
  <c r="K129" i="1"/>
  <c r="K134" i="1"/>
  <c r="K118" i="1" l="1"/>
  <c r="K145" i="1"/>
  <c r="K144" i="1"/>
  <c r="K132" i="1"/>
  <c r="K160" i="1" l="1"/>
  <c r="E149" i="1"/>
  <c r="K149" i="1" s="1"/>
</calcChain>
</file>

<file path=xl/sharedStrings.xml><?xml version="1.0" encoding="utf-8"?>
<sst xmlns="http://schemas.openxmlformats.org/spreadsheetml/2006/main" count="337" uniqueCount="162">
  <si>
    <t>Company:</t>
  </si>
  <si>
    <t>VAT:</t>
  </si>
  <si>
    <t>Address:</t>
  </si>
  <si>
    <t>Zip code:</t>
  </si>
  <si>
    <t>City:</t>
  </si>
  <si>
    <t>Country:</t>
  </si>
  <si>
    <t>E-mail:</t>
  </si>
  <si>
    <t>Phone:</t>
  </si>
  <si>
    <t>Att:</t>
  </si>
  <si>
    <t>Date:</t>
  </si>
  <si>
    <t>Agent:</t>
  </si>
  <si>
    <t>CITY</t>
  </si>
  <si>
    <t>+1,0</t>
  </si>
  <si>
    <t>+1,5</t>
  </si>
  <si>
    <t>+2,0</t>
  </si>
  <si>
    <t>+2,5</t>
  </si>
  <si>
    <t>+3,0</t>
  </si>
  <si>
    <t>MOOD</t>
  </si>
  <si>
    <t>TYPE B</t>
  </si>
  <si>
    <t>TYPE C</t>
  </si>
  <si>
    <t>ACCESSORIES</t>
  </si>
  <si>
    <t>Quantity</t>
  </si>
  <si>
    <t>POS MATERIAL</t>
  </si>
  <si>
    <t>Mirror round</t>
  </si>
  <si>
    <t>CONDITIONS:</t>
  </si>
  <si>
    <t>CIRCLE TWIST</t>
  </si>
  <si>
    <t>MOOD Sun</t>
  </si>
  <si>
    <t>CAT EYE Sun</t>
  </si>
  <si>
    <t>CITY Sun</t>
  </si>
  <si>
    <t>DIVA Sun</t>
  </si>
  <si>
    <t>TYPE B Sun</t>
  </si>
  <si>
    <t>TYPE C Sun</t>
  </si>
  <si>
    <t>Face woman (curly)</t>
  </si>
  <si>
    <t>Face man (moustache)</t>
  </si>
  <si>
    <t>FREE</t>
  </si>
  <si>
    <t>READING GLASSES</t>
  </si>
  <si>
    <t>NO STRENGTH ONLY</t>
  </si>
  <si>
    <t>PR package (catalogue, postcards, signs)</t>
  </si>
  <si>
    <t>Pack A (display + sign)</t>
  </si>
  <si>
    <t>Pack B (tray + sign)</t>
  </si>
  <si>
    <t>Shipping info</t>
  </si>
  <si>
    <t>Spray &amp; cloth</t>
  </si>
  <si>
    <t>Face woman (flower)</t>
  </si>
  <si>
    <t>Min. order: 24 pairs </t>
  </si>
  <si>
    <t>Min. order for free display A or B as a first-time customer: 48 pairs                 </t>
  </si>
  <si>
    <t>Payment terms: 14 days net</t>
  </si>
  <si>
    <t>Prepayment as a first-time customer</t>
  </si>
  <si>
    <t>DIVA</t>
  </si>
  <si>
    <t>MOOD amber/blue (shine)</t>
  </si>
  <si>
    <t>0</t>
  </si>
  <si>
    <t>DIVA green (shine)</t>
  </si>
  <si>
    <t>TYPE B black (mat)</t>
  </si>
  <si>
    <t>TYPE B tortoise (shine)</t>
  </si>
  <si>
    <t>CIRCLE black (mat)</t>
  </si>
  <si>
    <t>CIRCLE nature (Shine)</t>
  </si>
  <si>
    <t>TYPE C olive (shine)</t>
  </si>
  <si>
    <t xml:space="preserve">CIRCLE TWIST tortoise (shine) </t>
  </si>
  <si>
    <t>CIRCLE TWIST orange/blue (shine)</t>
  </si>
  <si>
    <t xml:space="preserve">CIRCLE TWIST jungle (shine) </t>
  </si>
  <si>
    <t xml:space="preserve">CIRCLE TWIST black (shine) </t>
  </si>
  <si>
    <t xml:space="preserve">TYPE C orange (shine) </t>
  </si>
  <si>
    <t>CITY black (mat)</t>
  </si>
  <si>
    <t>TYPE C Sun grass (shine)</t>
  </si>
  <si>
    <t>TYPE B Sun transparent (shine)</t>
  </si>
  <si>
    <t>TYPE B Sun smoke (shine)</t>
  </si>
  <si>
    <t>TYPE B Sun coral (shine)</t>
  </si>
  <si>
    <t xml:space="preserve">DIVA Sun honey (shine) </t>
  </si>
  <si>
    <t>TYPE C black (soft)</t>
  </si>
  <si>
    <r>
      <t xml:space="preserve">MOOD Sun black (shine) </t>
    </r>
    <r>
      <rPr>
        <sz val="10"/>
        <color theme="9"/>
        <rFont val="Calibri"/>
        <family val="2"/>
        <scheme val="minor"/>
      </rPr>
      <t>BIO</t>
    </r>
  </si>
  <si>
    <t>-</t>
  </si>
  <si>
    <t>Total qty glasses</t>
  </si>
  <si>
    <t>Total qty chains</t>
  </si>
  <si>
    <r>
      <t xml:space="preserve">DIVA rose (shine) </t>
    </r>
    <r>
      <rPr>
        <sz val="10"/>
        <color theme="9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rgb="FFE2E905"/>
        <rFont val="Calibri"/>
        <family val="2"/>
        <scheme val="minor"/>
      </rPr>
      <t>New</t>
    </r>
  </si>
  <si>
    <r>
      <t xml:space="preserve">TYPE B black (mat) </t>
    </r>
    <r>
      <rPr>
        <sz val="10"/>
        <color theme="9"/>
        <rFont val="Calibri"/>
        <family val="2"/>
        <scheme val="minor"/>
      </rPr>
      <t>BIO</t>
    </r>
  </si>
  <si>
    <r>
      <t xml:space="preserve">MOOD black (shine) </t>
    </r>
    <r>
      <rPr>
        <sz val="10"/>
        <color theme="9"/>
        <rFont val="Calibri"/>
        <family val="2"/>
        <scheme val="minor"/>
      </rPr>
      <t>BIO</t>
    </r>
  </si>
  <si>
    <r>
      <t xml:space="preserve">CITY sun coral/black Bio (shine) </t>
    </r>
    <r>
      <rPr>
        <sz val="10"/>
        <color theme="9"/>
        <rFont val="Calibri"/>
        <family val="2"/>
        <scheme val="minor"/>
      </rPr>
      <t>BIO</t>
    </r>
  </si>
  <si>
    <t>SUNGLASSES / SUN READERS</t>
  </si>
  <si>
    <r>
      <t xml:space="preserve">CIRCLE TWIST fig (shine) </t>
    </r>
    <r>
      <rPr>
        <sz val="10"/>
        <color theme="9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CFD02A"/>
        <rFont val="Calibri"/>
        <family val="2"/>
        <scheme val="minor"/>
      </rPr>
      <t>New</t>
    </r>
  </si>
  <si>
    <r>
      <t xml:space="preserve">CIRCLE TWIST cucumber  (shine) </t>
    </r>
    <r>
      <rPr>
        <sz val="10"/>
        <color theme="9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CFD02A"/>
        <rFont val="Calibri"/>
        <family val="2"/>
        <scheme val="minor"/>
      </rPr>
      <t>New</t>
    </r>
  </si>
  <si>
    <r>
      <t xml:space="preserve">CIRCLE TWIST candy (shine) </t>
    </r>
    <r>
      <rPr>
        <sz val="10"/>
        <color theme="9"/>
        <rFont val="Calibri"/>
        <family val="2"/>
        <scheme val="minor"/>
      </rPr>
      <t>BIO</t>
    </r>
  </si>
  <si>
    <r>
      <t xml:space="preserve">CIRCLE TWIST jungle (shine) </t>
    </r>
    <r>
      <rPr>
        <sz val="10"/>
        <color theme="9"/>
        <rFont val="Calibri"/>
        <family val="2"/>
        <scheme val="minor"/>
      </rPr>
      <t>BIO</t>
    </r>
  </si>
  <si>
    <r>
      <t xml:space="preserve">CIRCLE TWIST red (shine) </t>
    </r>
    <r>
      <rPr>
        <sz val="10"/>
        <color theme="9"/>
        <rFont val="Calibri"/>
        <family val="2"/>
        <scheme val="minor"/>
      </rPr>
      <t>BIO</t>
    </r>
  </si>
  <si>
    <t>CIRCLE SLIM</t>
  </si>
  <si>
    <r>
      <t xml:space="preserve">CIRCLE SLIM bordeaux (shine) </t>
    </r>
    <r>
      <rPr>
        <sz val="10"/>
        <color theme="9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rgb="FFCFCD00"/>
        <rFont val="Calibri"/>
        <family val="2"/>
        <scheme val="minor"/>
      </rPr>
      <t>New</t>
    </r>
  </si>
  <si>
    <r>
      <t xml:space="preserve">CIRCLE SLIM dark green (shine) </t>
    </r>
    <r>
      <rPr>
        <sz val="10"/>
        <color theme="9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CFCD00"/>
        <rFont val="Calibri"/>
        <family val="2"/>
        <scheme val="minor"/>
      </rPr>
      <t>New</t>
    </r>
  </si>
  <si>
    <r>
      <t xml:space="preserve">CIRCLE SLIM navy (shine) </t>
    </r>
    <r>
      <rPr>
        <sz val="10"/>
        <color theme="9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CFCD00"/>
        <rFont val="Calibri"/>
        <family val="2"/>
        <scheme val="minor"/>
      </rPr>
      <t>New</t>
    </r>
  </si>
  <si>
    <r>
      <t xml:space="preserve">CIRCLE SLIM amber (shine) </t>
    </r>
    <r>
      <rPr>
        <sz val="10"/>
        <color theme="9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CFCD00"/>
        <rFont val="Calibri"/>
        <family val="2"/>
        <scheme val="minor"/>
      </rPr>
      <t>New</t>
    </r>
  </si>
  <si>
    <r>
      <t xml:space="preserve">CIRCLE SLIM smoke (shine) </t>
    </r>
    <r>
      <rPr>
        <sz val="10"/>
        <color theme="9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CFCD00"/>
        <rFont val="Calibri"/>
        <family val="2"/>
        <scheme val="minor"/>
      </rPr>
      <t>New</t>
    </r>
  </si>
  <si>
    <r>
      <t xml:space="preserve">MOOD green (shine) </t>
    </r>
    <r>
      <rPr>
        <sz val="10"/>
        <color theme="9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rgb="FFCFCD00"/>
        <rFont val="Calibri"/>
        <family val="2"/>
        <scheme val="minor"/>
      </rPr>
      <t>New</t>
    </r>
  </si>
  <si>
    <t>MOOD ocean (shine)</t>
  </si>
  <si>
    <r>
      <t xml:space="preserve">MOOD fuchia (shine) </t>
    </r>
    <r>
      <rPr>
        <sz val="10"/>
        <color theme="9"/>
        <rFont val="Calibri"/>
        <family val="2"/>
        <scheme val="minor"/>
      </rPr>
      <t>BIO</t>
    </r>
  </si>
  <si>
    <t>MOOD tortoise (shine)</t>
  </si>
  <si>
    <t>DIVA champagne (shine)</t>
  </si>
  <si>
    <r>
      <t xml:space="preserve">DIVA tortoise (shine) </t>
    </r>
    <r>
      <rPr>
        <sz val="10"/>
        <color theme="9"/>
        <rFont val="Calibri"/>
        <family val="2"/>
        <scheme val="minor"/>
      </rPr>
      <t>BIO</t>
    </r>
  </si>
  <si>
    <r>
      <t xml:space="preserve">DIVA green (shine) </t>
    </r>
    <r>
      <rPr>
        <sz val="10"/>
        <color theme="9"/>
        <rFont val="Calibri"/>
        <family val="2"/>
        <scheme val="minor"/>
      </rPr>
      <t>BIO</t>
    </r>
  </si>
  <si>
    <t>SQUARE</t>
  </si>
  <si>
    <r>
      <t xml:space="preserve">DIVA amethyst (shine) </t>
    </r>
    <r>
      <rPr>
        <sz val="10"/>
        <color theme="9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rgb="FFE9DF06"/>
        <rFont val="Calibri"/>
        <family val="2"/>
        <scheme val="minor"/>
      </rPr>
      <t>New</t>
    </r>
  </si>
  <si>
    <r>
      <t xml:space="preserve">SQUARE moss (shine) </t>
    </r>
    <r>
      <rPr>
        <sz val="10"/>
        <color theme="9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rgb="FFE9DF06"/>
        <rFont val="Calibri"/>
        <family val="2"/>
        <scheme val="minor"/>
      </rPr>
      <t>New</t>
    </r>
  </si>
  <si>
    <r>
      <t xml:space="preserve">SQUARE tortoise (shine) </t>
    </r>
    <r>
      <rPr>
        <sz val="10"/>
        <color theme="9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rgb="FFE9DF06"/>
        <rFont val="Calibri"/>
        <family val="2"/>
        <scheme val="minor"/>
      </rPr>
      <t>New</t>
    </r>
  </si>
  <si>
    <r>
      <t xml:space="preserve">SQUARE black (shine) </t>
    </r>
    <r>
      <rPr>
        <sz val="10"/>
        <color theme="9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rgb="FFE9DF06"/>
        <rFont val="Calibri"/>
        <family val="2"/>
        <scheme val="minor"/>
      </rPr>
      <t>New</t>
    </r>
  </si>
  <si>
    <t>CITY amber (shine)</t>
  </si>
  <si>
    <t>CITY mahogany (shine)</t>
  </si>
  <si>
    <t>CITY grey (shine)</t>
  </si>
  <si>
    <t>CITY marble (shine)</t>
  </si>
  <si>
    <r>
      <t xml:space="preserve">TYPE C blue (shine) </t>
    </r>
    <r>
      <rPr>
        <sz val="10"/>
        <color theme="9"/>
        <rFont val="Calibri"/>
        <family val="2"/>
        <scheme val="minor"/>
      </rPr>
      <t>BIO</t>
    </r>
  </si>
  <si>
    <r>
      <t xml:space="preserve">TYPE C sage (shine) </t>
    </r>
    <r>
      <rPr>
        <sz val="10"/>
        <color theme="9"/>
        <rFont val="Calibri"/>
        <family val="2"/>
        <scheme val="minor"/>
      </rPr>
      <t>BIO</t>
    </r>
  </si>
  <si>
    <r>
      <t xml:space="preserve">TYPE C army (shine) </t>
    </r>
    <r>
      <rPr>
        <sz val="10"/>
        <color theme="9"/>
        <rFont val="Calibri"/>
        <family val="2"/>
        <scheme val="minor"/>
      </rPr>
      <t>BIO</t>
    </r>
  </si>
  <si>
    <r>
      <t xml:space="preserve">TYPE C olive (shine) </t>
    </r>
    <r>
      <rPr>
        <sz val="10"/>
        <color rgb="FF92D050"/>
        <rFont val="Calibri"/>
        <family val="2"/>
        <scheme val="minor"/>
      </rPr>
      <t>BIO</t>
    </r>
  </si>
  <si>
    <r>
      <t xml:space="preserve">TYPE B olive (shine) </t>
    </r>
    <r>
      <rPr>
        <sz val="10"/>
        <color rgb="FF92D050"/>
        <rFont val="Calibri"/>
        <family val="2"/>
        <scheme val="minor"/>
      </rPr>
      <t>BIO</t>
    </r>
  </si>
  <si>
    <r>
      <t xml:space="preserve">TYPE B blue (shine) </t>
    </r>
    <r>
      <rPr>
        <sz val="10"/>
        <color rgb="FF92D050"/>
        <rFont val="Calibri"/>
        <family val="2"/>
        <scheme val="minor"/>
      </rPr>
      <t>BIO</t>
    </r>
  </si>
  <si>
    <t>CIRCLE TWIST grey/blue (shine)</t>
  </si>
  <si>
    <t xml:space="preserve">CITY amber (shine) </t>
  </si>
  <si>
    <t xml:space="preserve">CITY grey (shine) </t>
  </si>
  <si>
    <r>
      <t xml:space="preserve">MOOD Sun ocean (shine) </t>
    </r>
    <r>
      <rPr>
        <sz val="10"/>
        <color rgb="FF92D050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rgb="FFE9DF06"/>
        <rFont val="Calibri"/>
        <family val="2"/>
        <scheme val="minor"/>
      </rPr>
      <t>New</t>
    </r>
  </si>
  <si>
    <r>
      <t xml:space="preserve">MOOD Sun lilac (shine) </t>
    </r>
    <r>
      <rPr>
        <sz val="10"/>
        <color theme="9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rgb="FFCFCD00"/>
        <rFont val="Calibri"/>
        <family val="2"/>
        <scheme val="minor"/>
      </rPr>
      <t>New</t>
    </r>
  </si>
  <si>
    <t>MOOD Sun army/moss (shine)</t>
  </si>
  <si>
    <r>
      <t xml:space="preserve">DIVA Sun lilac (shine) </t>
    </r>
    <r>
      <rPr>
        <sz val="10"/>
        <color theme="9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CFCD00"/>
        <rFont val="Calibri"/>
        <family val="2"/>
        <scheme val="minor"/>
      </rPr>
      <t>New</t>
    </r>
  </si>
  <si>
    <r>
      <t xml:space="preserve">DIVA Sun tortoise (shine) </t>
    </r>
    <r>
      <rPr>
        <sz val="10"/>
        <color theme="9"/>
        <rFont val="Calibri"/>
        <family val="2"/>
        <scheme val="minor"/>
      </rPr>
      <t>BIO</t>
    </r>
  </si>
  <si>
    <t xml:space="preserve">DIVA melon (shine) </t>
  </si>
  <si>
    <t>SQUARE Sun</t>
  </si>
  <si>
    <r>
      <t xml:space="preserve">SQUARE brown sugar (shine) </t>
    </r>
    <r>
      <rPr>
        <sz val="10"/>
        <color theme="9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rgb="FFCFCD00"/>
        <rFont val="Calibri"/>
        <family val="2"/>
        <scheme val="minor"/>
      </rPr>
      <t>New</t>
    </r>
  </si>
  <si>
    <r>
      <t xml:space="preserve">SQUARE moss (shine) </t>
    </r>
    <r>
      <rPr>
        <sz val="10"/>
        <color theme="9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rgb="FFCFCD00"/>
        <rFont val="Calibri"/>
        <family val="2"/>
        <scheme val="minor"/>
      </rPr>
      <t>New</t>
    </r>
  </si>
  <si>
    <r>
      <t xml:space="preserve">SQUARE tortoise (shine) </t>
    </r>
    <r>
      <rPr>
        <sz val="10"/>
        <color theme="9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rgb="FFCFCD00"/>
        <rFont val="Calibri"/>
        <family val="2"/>
        <scheme val="minor"/>
      </rPr>
      <t>New</t>
    </r>
  </si>
  <si>
    <r>
      <t xml:space="preserve">SQUARE black (shine) </t>
    </r>
    <r>
      <rPr>
        <sz val="10"/>
        <color theme="9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rgb="FFCFCD00"/>
        <rFont val="Calibri"/>
        <family val="2"/>
        <scheme val="minor"/>
      </rPr>
      <t>New</t>
    </r>
  </si>
  <si>
    <r>
      <t xml:space="preserve">CAT EYE Sun champagne (shine) </t>
    </r>
    <r>
      <rPr>
        <sz val="10"/>
        <color theme="9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rgb="FFCFCD00"/>
        <rFont val="Calibri"/>
        <family val="2"/>
        <scheme val="minor"/>
      </rPr>
      <t>New</t>
    </r>
  </si>
  <si>
    <r>
      <t xml:space="preserve">CAT EYE Sun black (shine) </t>
    </r>
    <r>
      <rPr>
        <sz val="10"/>
        <color theme="9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rgb="FFCFCD00"/>
        <rFont val="Calibri"/>
        <family val="2"/>
        <scheme val="minor"/>
      </rPr>
      <t>New</t>
    </r>
  </si>
  <si>
    <t>CITY Sun aqua (shine)</t>
  </si>
  <si>
    <t>CITY Sun milky amber (shine)</t>
  </si>
  <si>
    <t xml:space="preserve">TYPE C Sun olive (shine) </t>
  </si>
  <si>
    <r>
      <t xml:space="preserve">TYPE B Sun olive (shine) </t>
    </r>
    <r>
      <rPr>
        <sz val="10"/>
        <color theme="9"/>
        <rFont val="Calibri"/>
        <family val="2"/>
        <scheme val="minor"/>
      </rPr>
      <t>BIO</t>
    </r>
  </si>
  <si>
    <r>
      <t xml:space="preserve">TYPE C tortoise (soft) </t>
    </r>
    <r>
      <rPr>
        <sz val="10"/>
        <color theme="9"/>
        <rFont val="Calibri"/>
        <family val="2"/>
        <scheme val="minor"/>
      </rPr>
      <t>BIO</t>
    </r>
  </si>
  <si>
    <t>SCREEN GLASSES</t>
  </si>
  <si>
    <t>Blue light screen glasses</t>
  </si>
  <si>
    <t xml:space="preserve">Make up bag </t>
  </si>
  <si>
    <r>
      <t xml:space="preserve">DIVA Sun grass (shine) </t>
    </r>
    <r>
      <rPr>
        <sz val="10"/>
        <color theme="9"/>
        <rFont val="Calibri"/>
        <family val="2"/>
        <scheme val="minor"/>
      </rPr>
      <t>BIO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rgb="FFE2E905"/>
        <rFont val="Calibri"/>
        <family val="2"/>
        <scheme val="minor"/>
      </rPr>
      <t>I'm back</t>
    </r>
  </si>
  <si>
    <r>
      <t xml:space="preserve">CAT EYE Sun tortoise (shine) </t>
    </r>
    <r>
      <rPr>
        <sz val="10"/>
        <color theme="9"/>
        <rFont val="Calibri"/>
        <family val="2"/>
        <scheme val="minor"/>
      </rPr>
      <t>BIO</t>
    </r>
  </si>
  <si>
    <r>
      <t xml:space="preserve">CITY Sun tortoise (shine) </t>
    </r>
    <r>
      <rPr>
        <sz val="10"/>
        <color theme="9"/>
        <rFont val="Calibri"/>
        <family val="2"/>
        <scheme val="minor"/>
      </rPr>
      <t>BIO</t>
    </r>
  </si>
  <si>
    <r>
      <t xml:space="preserve">MOOD Sun champagne (shine) </t>
    </r>
    <r>
      <rPr>
        <sz val="10"/>
        <color theme="9"/>
        <rFont val="Calibri"/>
        <family val="2"/>
        <scheme val="minor"/>
      </rPr>
      <t>BIO</t>
    </r>
  </si>
  <si>
    <r>
      <t xml:space="preserve">TYPE C Sun black (soft) </t>
    </r>
    <r>
      <rPr>
        <sz val="10"/>
        <color theme="9"/>
        <rFont val="Calibri"/>
        <family val="2"/>
        <scheme val="minor"/>
      </rPr>
      <t>BIO</t>
    </r>
  </si>
  <si>
    <r>
      <t xml:space="preserve">TYPE C Sun ocean (shine) </t>
    </r>
    <r>
      <rPr>
        <sz val="10"/>
        <color theme="9"/>
        <rFont val="Calibri"/>
        <family val="2"/>
        <scheme val="minor"/>
      </rPr>
      <t>BIO</t>
    </r>
  </si>
  <si>
    <r>
      <t xml:space="preserve">CHUNKY CHAIN black </t>
    </r>
    <r>
      <rPr>
        <sz val="10"/>
        <color rgb="FFCFCD00"/>
        <rFont val="Calibri"/>
        <family val="2"/>
        <scheme val="minor"/>
      </rPr>
      <t>New</t>
    </r>
  </si>
  <si>
    <r>
      <t xml:space="preserve">CHUNKY CHAIN tortoise </t>
    </r>
    <r>
      <rPr>
        <sz val="10"/>
        <color rgb="FFCFCD00"/>
        <rFont val="Calibri"/>
        <family val="2"/>
        <scheme val="minor"/>
      </rPr>
      <t>New</t>
    </r>
  </si>
  <si>
    <r>
      <t xml:space="preserve">CHUNKY CHAIN mix </t>
    </r>
    <r>
      <rPr>
        <b/>
        <sz val="10"/>
        <color rgb="FFCFCD00"/>
        <rFont val="Calibri"/>
        <family val="2"/>
        <scheme val="minor"/>
      </rPr>
      <t>New</t>
    </r>
  </si>
  <si>
    <t>Trade P EUR0</t>
  </si>
  <si>
    <t>RRP EURO</t>
  </si>
  <si>
    <t>Amount</t>
  </si>
  <si>
    <t>Trade price €</t>
  </si>
  <si>
    <t>RRP €</t>
  </si>
  <si>
    <t>TOTAL    €</t>
  </si>
  <si>
    <t>Shipping: 2-3 days                     </t>
  </si>
  <si>
    <t>Shipping costs: 25 €                  </t>
  </si>
  <si>
    <t>Free shipping &gt; 1.200 € </t>
  </si>
  <si>
    <t>TYPE A</t>
  </si>
  <si>
    <t>TYPE A black (mat)</t>
  </si>
  <si>
    <t>TYPE A tortoise (shine)</t>
  </si>
  <si>
    <t>Classic</t>
  </si>
  <si>
    <t>CLASSIC black (soft)</t>
  </si>
  <si>
    <t>CLASSIC tortoise (soft)</t>
  </si>
  <si>
    <t>hanne@hannejuulagency.com</t>
  </si>
  <si>
    <t>www.hannejuulagency.com</t>
  </si>
  <si>
    <t>0032 477 97 28 92</t>
  </si>
  <si>
    <t>BENELUX AGENT: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</si>
</sst>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€-2]\ * #,##0.00_-;\-[$€-2]\ * #,##0.00_-;_-[$€-2]\ * &quot;-&quot;??_-;_-@_-"/>
  </numFmts>
  <fonts count="20" x14ac:knownFonts="1"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E2E905"/>
      <name val="Calibri"/>
      <family val="2"/>
      <scheme val="minor"/>
    </font>
    <font>
      <b/>
      <sz val="18"/>
      <color rgb="FFCFCD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22"/>
      <color theme="1"/>
      <name val="Calibri (Tekst)"/>
    </font>
    <font>
      <b/>
      <sz val="10"/>
      <color rgb="FFCFCD00"/>
      <name val="Calibri"/>
      <family val="2"/>
      <scheme val="minor"/>
    </font>
    <font>
      <sz val="10"/>
      <color rgb="FFCFCD00"/>
      <name val="Calibri"/>
      <family val="2"/>
      <scheme val="minor"/>
    </font>
    <font>
      <sz val="10"/>
      <color theme="9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rgb="FFE2E905"/>
      <name val="Calibri"/>
      <family val="2"/>
      <scheme val="minor"/>
    </font>
    <font>
      <sz val="10"/>
      <color rgb="FFCFD02A"/>
      <name val="Calibri"/>
      <family val="2"/>
      <scheme val="minor"/>
    </font>
    <font>
      <b/>
      <sz val="10"/>
      <color rgb="FFE9DF06"/>
      <name val="Calibri"/>
      <family val="2"/>
      <scheme val="minor"/>
    </font>
    <font>
      <sz val="10"/>
      <color rgb="FF92D050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110">
    <xf numFmtId="0" fontId="0" fillId="0" borderId="0" xfId="0"/>
    <xf numFmtId="0" fontId="2" fillId="0" borderId="0" xfId="0" applyFont="1"/>
    <xf numFmtId="0" fontId="2" fillId="0" borderId="4" xfId="0" applyFont="1" applyBorder="1"/>
    <xf numFmtId="0" fontId="2" fillId="0" borderId="7" xfId="0" applyFont="1" applyBorder="1"/>
    <xf numFmtId="0" fontId="2" fillId="0" borderId="9" xfId="0" applyFont="1" applyBorder="1"/>
    <xf numFmtId="0" fontId="1" fillId="0" borderId="0" xfId="0" applyFont="1"/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1" fillId="0" borderId="1" xfId="0" applyFont="1" applyBorder="1" applyAlignment="1">
      <alignment horizontal="center" wrapText="1"/>
    </xf>
    <xf numFmtId="0" fontId="2" fillId="0" borderId="0" xfId="0" applyFont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4" fillId="0" borderId="0" xfId="0" applyFont="1"/>
    <xf numFmtId="0" fontId="1" fillId="0" borderId="0" xfId="0" applyFont="1" applyAlignment="1">
      <alignment horizontal="center"/>
    </xf>
    <xf numFmtId="0" fontId="2" fillId="0" borderId="3" xfId="0" applyFont="1" applyBorder="1" applyAlignment="1">
      <alignment horizontal="right" vertical="center"/>
    </xf>
    <xf numFmtId="0" fontId="6" fillId="0" borderId="0" xfId="0" applyFont="1"/>
    <xf numFmtId="0" fontId="7" fillId="0" borderId="1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/>
    </xf>
    <xf numFmtId="0" fontId="1" fillId="0" borderId="2" xfId="0" quotePrefix="1" applyFont="1" applyBorder="1" applyAlignment="1">
      <alignment horizontal="center"/>
    </xf>
    <xf numFmtId="49" fontId="1" fillId="0" borderId="3" xfId="0" quotePrefix="1" applyNumberFormat="1" applyFont="1" applyBorder="1" applyAlignment="1">
      <alignment horizontal="center"/>
    </xf>
    <xf numFmtId="49" fontId="1" fillId="0" borderId="1" xfId="0" quotePrefix="1" applyNumberFormat="1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1" fillId="0" borderId="0" xfId="0" applyFont="1" applyAlignment="1">
      <alignment horizontal="left"/>
    </xf>
    <xf numFmtId="0" fontId="5" fillId="0" borderId="17" xfId="0" applyFont="1" applyBorder="1"/>
    <xf numFmtId="0" fontId="1" fillId="0" borderId="0" xfId="0" applyFont="1" applyAlignment="1">
      <alignment horizontal="right"/>
    </xf>
    <xf numFmtId="0" fontId="2" fillId="0" borderId="17" xfId="0" applyFont="1" applyBorder="1" applyAlignment="1">
      <alignment horizontal="center"/>
    </xf>
    <xf numFmtId="49" fontId="2" fillId="0" borderId="17" xfId="0" applyNumberFormat="1" applyFont="1" applyBorder="1" applyAlignment="1">
      <alignment horizontal="center"/>
    </xf>
    <xf numFmtId="0" fontId="1" fillId="0" borderId="17" xfId="0" applyFont="1" applyBorder="1"/>
    <xf numFmtId="0" fontId="1" fillId="0" borderId="17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7" xfId="0" applyFont="1" applyBorder="1"/>
    <xf numFmtId="0" fontId="1" fillId="0" borderId="17" xfId="0" applyFont="1" applyBorder="1" applyAlignment="1">
      <alignment horizontal="right"/>
    </xf>
    <xf numFmtId="0" fontId="13" fillId="0" borderId="12" xfId="0" applyFont="1" applyBorder="1" applyAlignment="1">
      <alignment horizontal="left"/>
    </xf>
    <xf numFmtId="0" fontId="13" fillId="0" borderId="12" xfId="0" applyFont="1" applyBorder="1" applyAlignment="1">
      <alignment horizontal="center"/>
    </xf>
    <xf numFmtId="49" fontId="2" fillId="0" borderId="1" xfId="0" quotePrefix="1" applyNumberFormat="1" applyFont="1" applyBorder="1" applyAlignment="1">
      <alignment horizontal="center"/>
    </xf>
    <xf numFmtId="49" fontId="2" fillId="0" borderId="3" xfId="0" quotePrefix="1" applyNumberFormat="1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wrapText="1"/>
    </xf>
    <xf numFmtId="0" fontId="5" fillId="0" borderId="0" xfId="0" applyFont="1"/>
    <xf numFmtId="0" fontId="1" fillId="0" borderId="2" xfId="0" applyFont="1" applyBorder="1"/>
    <xf numFmtId="0" fontId="1" fillId="0" borderId="18" xfId="0" applyFont="1" applyBorder="1"/>
    <xf numFmtId="0" fontId="1" fillId="0" borderId="3" xfId="0" applyFont="1" applyBorder="1"/>
    <xf numFmtId="0" fontId="2" fillId="0" borderId="2" xfId="0" quotePrefix="1" applyFont="1" applyBorder="1" applyAlignment="1">
      <alignment horizontal="center"/>
    </xf>
    <xf numFmtId="0" fontId="1" fillId="0" borderId="1" xfId="0" quotePrefix="1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1" fillId="0" borderId="3" xfId="0" applyFont="1" applyBorder="1" applyAlignment="1">
      <alignment horizontal="center" wrapText="1"/>
    </xf>
    <xf numFmtId="164" fontId="12" fillId="0" borderId="21" xfId="0" applyNumberFormat="1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0" fontId="1" fillId="0" borderId="15" xfId="0" applyFont="1" applyBorder="1"/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49" fontId="1" fillId="0" borderId="2" xfId="0" applyNumberFormat="1" applyFont="1" applyBorder="1" applyAlignment="1">
      <alignment horizontal="center" vertical="center"/>
    </xf>
    <xf numFmtId="49" fontId="1" fillId="0" borderId="18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5" fillId="0" borderId="17" xfId="0" applyFont="1" applyBorder="1"/>
    <xf numFmtId="0" fontId="1" fillId="0" borderId="15" xfId="0" applyFont="1" applyBorder="1" applyAlignment="1">
      <alignment horizontal="center"/>
    </xf>
    <xf numFmtId="0" fontId="0" fillId="0" borderId="3" xfId="0" applyBorder="1" applyAlignment="1">
      <alignment horizontal="left" vertical="center"/>
    </xf>
    <xf numFmtId="0" fontId="1" fillId="0" borderId="23" xfId="0" applyFont="1" applyBorder="1" applyAlignment="1">
      <alignment horizontal="center"/>
    </xf>
    <xf numFmtId="0" fontId="2" fillId="0" borderId="18" xfId="0" applyFont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5" fillId="0" borderId="0" xfId="0" applyFont="1"/>
    <xf numFmtId="0" fontId="2" fillId="0" borderId="13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14" xfId="0" applyFont="1" applyBorder="1" applyAlignment="1">
      <alignment horizontal="left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3" fillId="0" borderId="0" xfId="0" applyFont="1"/>
    <xf numFmtId="0" fontId="2" fillId="0" borderId="3" xfId="0" applyFont="1" applyBorder="1" applyAlignment="1">
      <alignment horizontal="center"/>
    </xf>
    <xf numFmtId="0" fontId="2" fillId="0" borderId="3" xfId="0" applyFont="1" applyBorder="1" applyAlignment="1">
      <alignment horizontal="left"/>
    </xf>
    <xf numFmtId="0" fontId="2" fillId="0" borderId="19" xfId="0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0" fillId="0" borderId="3" xfId="0" applyBorder="1" applyAlignment="1">
      <alignment horizontal="left"/>
    </xf>
    <xf numFmtId="49" fontId="1" fillId="0" borderId="16" xfId="0" applyNumberFormat="1" applyFont="1" applyBorder="1" applyAlignment="1">
      <alignment horizontal="center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2" fillId="0" borderId="22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9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E2E905"/>
      <color rgb="FFCFCD00"/>
      <color rgb="FFE1FF4D"/>
      <color rgb="FFBCD028"/>
      <color rgb="FFE9DF06"/>
      <color rgb="FFCFD02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tiff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5" Type="http://schemas.openxmlformats.org/officeDocument/2006/relationships/image" Target="../media/image5.jpeg"/><Relationship Id="rId90" Type="http://schemas.openxmlformats.org/officeDocument/2006/relationships/image" Target="../media/image90.jp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7" Type="http://schemas.openxmlformats.org/officeDocument/2006/relationships/image" Target="../media/image7.tiff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1132920</xdr:colOff>
      <xdr:row>30</xdr:row>
      <xdr:rowOff>103273</xdr:rowOff>
    </xdr:from>
    <xdr:to>
      <xdr:col>1</xdr:col>
      <xdr:colOff>1791288</xdr:colOff>
      <xdr:row>30</xdr:row>
      <xdr:rowOff>303166</xdr:rowOff>
    </xdr:to>
    <xdr:pic>
      <xdr:nvPicPr>
        <xdr:cNvPr id="35" name="Billede 34" descr="Læsebriller Circle Twist red">
          <a:extLst>
            <a:ext uri="{FF2B5EF4-FFF2-40B4-BE49-F238E27FC236}">
              <a16:creationId xmlns:a16="http://schemas.microsoft.com/office/drawing/2014/main" id="{F7B9DD82-B7C9-EE4A-A5B1-6925F1262D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87" t="33465" r="4724" b="5156"/>
        <a:stretch/>
      </xdr:blipFill>
      <xdr:spPr bwMode="auto">
        <a:xfrm>
          <a:off x="2287465" y="6868909"/>
          <a:ext cx="658368" cy="199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1105405</xdr:colOff>
      <xdr:row>77</xdr:row>
      <xdr:rowOff>115109</xdr:rowOff>
    </xdr:from>
    <xdr:to>
      <xdr:col>1</xdr:col>
      <xdr:colOff>1769488</xdr:colOff>
      <xdr:row>77</xdr:row>
      <xdr:rowOff>322591</xdr:rowOff>
    </xdr:to>
    <xdr:pic>
      <xdr:nvPicPr>
        <xdr:cNvPr id="66" name="Billede 65" descr="Læsebriller Type B horn">
          <a:extLst>
            <a:ext uri="{FF2B5EF4-FFF2-40B4-BE49-F238E27FC236}">
              <a16:creationId xmlns:a16="http://schemas.microsoft.com/office/drawing/2014/main" id="{DB0C6B73-2E7E-0746-BC46-5BEBA2A20D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2" t="29193" r="4114" b="4224"/>
        <a:stretch/>
      </xdr:blipFill>
      <xdr:spPr bwMode="auto">
        <a:xfrm>
          <a:off x="2261105" y="10097309"/>
          <a:ext cx="658368" cy="218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1111663</xdr:colOff>
      <xdr:row>133</xdr:row>
      <xdr:rowOff>77189</xdr:rowOff>
    </xdr:from>
    <xdr:to>
      <xdr:col>1</xdr:col>
      <xdr:colOff>1810693</xdr:colOff>
      <xdr:row>133</xdr:row>
      <xdr:rowOff>322919</xdr:rowOff>
    </xdr:to>
    <xdr:pic>
      <xdr:nvPicPr>
        <xdr:cNvPr id="85" name="Billede 84" descr="Solbriller m. styrke City coral/black">
          <a:extLst>
            <a:ext uri="{FF2B5EF4-FFF2-40B4-BE49-F238E27FC236}">
              <a16:creationId xmlns:a16="http://schemas.microsoft.com/office/drawing/2014/main" id="{39953740-16A5-184B-9DAE-01AED60D21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7" t="24786" r="5966" b="5422"/>
        <a:stretch/>
      </xdr:blipFill>
      <xdr:spPr bwMode="auto">
        <a:xfrm>
          <a:off x="2266208" y="42110341"/>
          <a:ext cx="695220" cy="259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1112216</xdr:colOff>
      <xdr:row>134</xdr:row>
      <xdr:rowOff>69274</xdr:rowOff>
    </xdr:from>
    <xdr:to>
      <xdr:col>1</xdr:col>
      <xdr:colOff>1812051</xdr:colOff>
      <xdr:row>134</xdr:row>
      <xdr:rowOff>321322</xdr:rowOff>
    </xdr:to>
    <xdr:pic>
      <xdr:nvPicPr>
        <xdr:cNvPr id="86" name="Billede 85" descr="Solbriller m. styrke City turtle light">
          <a:extLst>
            <a:ext uri="{FF2B5EF4-FFF2-40B4-BE49-F238E27FC236}">
              <a16:creationId xmlns:a16="http://schemas.microsoft.com/office/drawing/2014/main" id="{F7759719-FEC1-5747-8865-A60E2D26F8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4" t="24969" r="5714" b="4969"/>
        <a:stretch/>
      </xdr:blipFill>
      <xdr:spPr bwMode="auto">
        <a:xfrm>
          <a:off x="2266761" y="42556547"/>
          <a:ext cx="703645" cy="248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1111313</xdr:colOff>
      <xdr:row>143</xdr:row>
      <xdr:rowOff>94974</xdr:rowOff>
    </xdr:from>
    <xdr:to>
      <xdr:col>1</xdr:col>
      <xdr:colOff>1806257</xdr:colOff>
      <xdr:row>143</xdr:row>
      <xdr:rowOff>325057</xdr:rowOff>
    </xdr:to>
    <xdr:pic>
      <xdr:nvPicPr>
        <xdr:cNvPr id="146" name="Billede 145" descr="Solbriller Type B transparent">
          <a:extLst>
            <a:ext uri="{FF2B5EF4-FFF2-40B4-BE49-F238E27FC236}">
              <a16:creationId xmlns:a16="http://schemas.microsoft.com/office/drawing/2014/main" id="{50F5A5AD-88B8-4249-9B5D-D1D95CB11E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88" t="31844" r="5152" b="5278"/>
        <a:stretch/>
      </xdr:blipFill>
      <xdr:spPr bwMode="auto">
        <a:xfrm>
          <a:off x="2265858" y="45560974"/>
          <a:ext cx="698754" cy="226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1099516</xdr:colOff>
      <xdr:row>144</xdr:row>
      <xdr:rowOff>97828</xdr:rowOff>
    </xdr:from>
    <xdr:ext cx="713232" cy="235294"/>
    <xdr:pic>
      <xdr:nvPicPr>
        <xdr:cNvPr id="149" name="Billede 148" descr="Solbriller Type B coral">
          <a:extLst>
            <a:ext uri="{FF2B5EF4-FFF2-40B4-BE49-F238E27FC236}">
              <a16:creationId xmlns:a16="http://schemas.microsoft.com/office/drawing/2014/main" id="{A7053EF8-57FE-3D4F-8BFD-F8914EBC78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54" t="32643" r="5857" b="4609"/>
        <a:stretch/>
      </xdr:blipFill>
      <xdr:spPr bwMode="auto">
        <a:xfrm>
          <a:off x="2254061" y="46333525"/>
          <a:ext cx="713232" cy="235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1063054</xdr:colOff>
      <xdr:row>138</xdr:row>
      <xdr:rowOff>75065</xdr:rowOff>
    </xdr:from>
    <xdr:to>
      <xdr:col>1</xdr:col>
      <xdr:colOff>1825894</xdr:colOff>
      <xdr:row>138</xdr:row>
      <xdr:rowOff>323777</xdr:rowOff>
    </xdr:to>
    <xdr:pic>
      <xdr:nvPicPr>
        <xdr:cNvPr id="132" name="Billede 131">
          <a:extLst>
            <a:ext uri="{FF2B5EF4-FFF2-40B4-BE49-F238E27FC236}">
              <a16:creationId xmlns:a16="http://schemas.microsoft.com/office/drawing/2014/main" id="{45E5E1C6-CB33-FD4F-ACA1-1028317AF9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27324" b="569"/>
        <a:stretch/>
      </xdr:blipFill>
      <xdr:spPr>
        <a:xfrm>
          <a:off x="2217599" y="43509065"/>
          <a:ext cx="762840" cy="258237"/>
        </a:xfrm>
        <a:prstGeom prst="rect">
          <a:avLst/>
        </a:prstGeom>
      </xdr:spPr>
    </xdr:pic>
    <xdr:clientData/>
  </xdr:twoCellAnchor>
  <xdr:twoCellAnchor editAs="oneCell">
    <xdr:from>
      <xdr:col>1</xdr:col>
      <xdr:colOff>1593272</xdr:colOff>
      <xdr:row>1</xdr:row>
      <xdr:rowOff>17318</xdr:rowOff>
    </xdr:from>
    <xdr:to>
      <xdr:col>3</xdr:col>
      <xdr:colOff>379528</xdr:colOff>
      <xdr:row>9</xdr:row>
      <xdr:rowOff>130085</xdr:rowOff>
    </xdr:to>
    <xdr:pic>
      <xdr:nvPicPr>
        <xdr:cNvPr id="81" name="Billede 80">
          <a:extLst>
            <a:ext uri="{FF2B5EF4-FFF2-40B4-BE49-F238E27FC236}">
              <a16:creationId xmlns:a16="http://schemas.microsoft.com/office/drawing/2014/main" id="{B60B007A-0BC5-4A51-9F5F-88E9206C7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44931" y="181841"/>
          <a:ext cx="1171739" cy="1428949"/>
        </a:xfrm>
        <a:prstGeom prst="rect">
          <a:avLst/>
        </a:prstGeom>
      </xdr:spPr>
    </xdr:pic>
    <xdr:clientData/>
  </xdr:twoCellAnchor>
  <xdr:oneCellAnchor>
    <xdr:from>
      <xdr:col>1</xdr:col>
      <xdr:colOff>1123758</xdr:colOff>
      <xdr:row>75</xdr:row>
      <xdr:rowOff>100060</xdr:rowOff>
    </xdr:from>
    <xdr:ext cx="667551" cy="220643"/>
    <xdr:pic>
      <xdr:nvPicPr>
        <xdr:cNvPr id="113" name="Billede 112" descr="Læsebriller Type B olive">
          <a:extLst>
            <a:ext uri="{FF2B5EF4-FFF2-40B4-BE49-F238E27FC236}">
              <a16:creationId xmlns:a16="http://schemas.microsoft.com/office/drawing/2014/main" id="{D47A67B4-6B8C-6847-9682-84C6F36BD3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35" t="29348" r="4520" b="5017"/>
        <a:stretch/>
      </xdr:blipFill>
      <xdr:spPr bwMode="auto">
        <a:xfrm>
          <a:off x="2278303" y="24291636"/>
          <a:ext cx="667551" cy="220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1117266</xdr:colOff>
      <xdr:row>32</xdr:row>
      <xdr:rowOff>96546</xdr:rowOff>
    </xdr:from>
    <xdr:to>
      <xdr:col>1</xdr:col>
      <xdr:colOff>1791288</xdr:colOff>
      <xdr:row>32</xdr:row>
      <xdr:rowOff>287460</xdr:rowOff>
    </xdr:to>
    <xdr:pic>
      <xdr:nvPicPr>
        <xdr:cNvPr id="94" name="Billede 93">
          <a:extLst>
            <a:ext uri="{FF2B5EF4-FFF2-40B4-BE49-F238E27FC236}">
              <a16:creationId xmlns:a16="http://schemas.microsoft.com/office/drawing/2014/main" id="{B1A85204-8BCD-C546-94D2-4005F465E9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47" t="34054" r="4129" b="5850"/>
        <a:stretch/>
      </xdr:blipFill>
      <xdr:spPr>
        <a:xfrm>
          <a:off x="2271811" y="7585698"/>
          <a:ext cx="674022" cy="194724"/>
        </a:xfrm>
        <a:prstGeom prst="rect">
          <a:avLst/>
        </a:prstGeom>
      </xdr:spPr>
    </xdr:pic>
    <xdr:clientData/>
  </xdr:twoCellAnchor>
  <xdr:twoCellAnchor editAs="oneCell">
    <xdr:from>
      <xdr:col>1</xdr:col>
      <xdr:colOff>1081506</xdr:colOff>
      <xdr:row>78</xdr:row>
      <xdr:rowOff>72525</xdr:rowOff>
    </xdr:from>
    <xdr:to>
      <xdr:col>1</xdr:col>
      <xdr:colOff>1807623</xdr:colOff>
      <xdr:row>78</xdr:row>
      <xdr:rowOff>322381</xdr:rowOff>
    </xdr:to>
    <xdr:pic>
      <xdr:nvPicPr>
        <xdr:cNvPr id="95" name="Billede 94">
          <a:extLst>
            <a:ext uri="{FF2B5EF4-FFF2-40B4-BE49-F238E27FC236}">
              <a16:creationId xmlns:a16="http://schemas.microsoft.com/office/drawing/2014/main" id="{C38CBD99-9A6B-4D47-8908-A95E602E31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34"/>
        <a:stretch/>
      </xdr:blipFill>
      <xdr:spPr>
        <a:xfrm>
          <a:off x="2237206" y="10410325"/>
          <a:ext cx="716592" cy="261286"/>
        </a:xfrm>
        <a:prstGeom prst="rect">
          <a:avLst/>
        </a:prstGeom>
      </xdr:spPr>
    </xdr:pic>
    <xdr:clientData/>
  </xdr:twoCellAnchor>
  <xdr:twoCellAnchor editAs="oneCell">
    <xdr:from>
      <xdr:col>1</xdr:col>
      <xdr:colOff>1084503</xdr:colOff>
      <xdr:row>53</xdr:row>
      <xdr:rowOff>75815</xdr:rowOff>
    </xdr:from>
    <xdr:to>
      <xdr:col>1</xdr:col>
      <xdr:colOff>1811070</xdr:colOff>
      <xdr:row>53</xdr:row>
      <xdr:rowOff>320098</xdr:rowOff>
    </xdr:to>
    <xdr:pic>
      <xdr:nvPicPr>
        <xdr:cNvPr id="22" name="Billede 21">
          <a:extLst>
            <a:ext uri="{FF2B5EF4-FFF2-40B4-BE49-F238E27FC236}">
              <a16:creationId xmlns:a16="http://schemas.microsoft.com/office/drawing/2014/main" id="{9B673235-25F8-6244-AB22-68E4652E1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9048" y="15508239"/>
          <a:ext cx="717042" cy="248093"/>
        </a:xfrm>
        <a:prstGeom prst="rect">
          <a:avLst/>
        </a:prstGeom>
      </xdr:spPr>
    </xdr:pic>
    <xdr:clientData/>
  </xdr:twoCellAnchor>
  <xdr:twoCellAnchor editAs="oneCell">
    <xdr:from>
      <xdr:col>1</xdr:col>
      <xdr:colOff>1061412</xdr:colOff>
      <xdr:row>93</xdr:row>
      <xdr:rowOff>56766</xdr:rowOff>
    </xdr:from>
    <xdr:to>
      <xdr:col>1</xdr:col>
      <xdr:colOff>1774194</xdr:colOff>
      <xdr:row>93</xdr:row>
      <xdr:rowOff>325672</xdr:rowOff>
    </xdr:to>
    <xdr:pic>
      <xdr:nvPicPr>
        <xdr:cNvPr id="105" name="Billede 104">
          <a:extLst>
            <a:ext uri="{FF2B5EF4-FFF2-40B4-BE49-F238E27FC236}">
              <a16:creationId xmlns:a16="http://schemas.microsoft.com/office/drawing/2014/main" id="{862E2624-4EEA-AE42-A2A9-C3C625C964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34"/>
        <a:stretch/>
      </xdr:blipFill>
      <xdr:spPr>
        <a:xfrm>
          <a:off x="2215957" y="27419493"/>
          <a:ext cx="720402" cy="265096"/>
        </a:xfrm>
        <a:prstGeom prst="rect">
          <a:avLst/>
        </a:prstGeom>
      </xdr:spPr>
    </xdr:pic>
    <xdr:clientData/>
  </xdr:twoCellAnchor>
  <xdr:twoCellAnchor editAs="oneCell">
    <xdr:from>
      <xdr:col>1</xdr:col>
      <xdr:colOff>1083156</xdr:colOff>
      <xdr:row>92</xdr:row>
      <xdr:rowOff>85821</xdr:rowOff>
    </xdr:from>
    <xdr:to>
      <xdr:col>1</xdr:col>
      <xdr:colOff>1752954</xdr:colOff>
      <xdr:row>92</xdr:row>
      <xdr:rowOff>308543</xdr:rowOff>
    </xdr:to>
    <xdr:pic>
      <xdr:nvPicPr>
        <xdr:cNvPr id="108" name="Billede 107" descr="Læsebriller Type B horn">
          <a:extLst>
            <a:ext uri="{FF2B5EF4-FFF2-40B4-BE49-F238E27FC236}">
              <a16:creationId xmlns:a16="http://schemas.microsoft.com/office/drawing/2014/main" id="{A5DEA4A7-84F0-1D41-A58D-D82032B20D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2" t="29193" r="4114" b="4224"/>
        <a:stretch/>
      </xdr:blipFill>
      <xdr:spPr bwMode="auto">
        <a:xfrm>
          <a:off x="2237701" y="27063700"/>
          <a:ext cx="669798" cy="22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1048713</xdr:colOff>
      <xdr:row>100</xdr:row>
      <xdr:rowOff>83512</xdr:rowOff>
    </xdr:from>
    <xdr:ext cx="713232" cy="233421"/>
    <xdr:pic>
      <xdr:nvPicPr>
        <xdr:cNvPr id="109" name="Billede 108" descr="Læsebriller Circle black">
          <a:extLst>
            <a:ext uri="{FF2B5EF4-FFF2-40B4-BE49-F238E27FC236}">
              <a16:creationId xmlns:a16="http://schemas.microsoft.com/office/drawing/2014/main" id="{27C753DF-6E64-CF44-B9E7-9ED917186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" t="29741" r="4203" b="5071"/>
        <a:stretch/>
      </xdr:blipFill>
      <xdr:spPr bwMode="auto">
        <a:xfrm>
          <a:off x="2203258" y="30140179"/>
          <a:ext cx="713232" cy="233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1057756</xdr:colOff>
      <xdr:row>94</xdr:row>
      <xdr:rowOff>83512</xdr:rowOff>
    </xdr:from>
    <xdr:to>
      <xdr:col>1</xdr:col>
      <xdr:colOff>1772893</xdr:colOff>
      <xdr:row>94</xdr:row>
      <xdr:rowOff>287658</xdr:rowOff>
    </xdr:to>
    <xdr:pic>
      <xdr:nvPicPr>
        <xdr:cNvPr id="116" name="Billede 115" descr="Læsebriller Type C olive">
          <a:extLst>
            <a:ext uri="{FF2B5EF4-FFF2-40B4-BE49-F238E27FC236}">
              <a16:creationId xmlns:a16="http://schemas.microsoft.com/office/drawing/2014/main" id="{BE8F6462-03B9-604C-86B6-4F37E6DDD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1" t="31771" r="3788" b="4941"/>
        <a:stretch/>
      </xdr:blipFill>
      <xdr:spPr bwMode="auto">
        <a:xfrm>
          <a:off x="2212301" y="27831088"/>
          <a:ext cx="701802" cy="207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1035262</xdr:colOff>
      <xdr:row>99</xdr:row>
      <xdr:rowOff>65444</xdr:rowOff>
    </xdr:from>
    <xdr:to>
      <xdr:col>1</xdr:col>
      <xdr:colOff>1774811</xdr:colOff>
      <xdr:row>99</xdr:row>
      <xdr:rowOff>324518</xdr:rowOff>
    </xdr:to>
    <xdr:pic>
      <xdr:nvPicPr>
        <xdr:cNvPr id="83" name="Billede 82">
          <a:extLst>
            <a:ext uri="{FF2B5EF4-FFF2-40B4-BE49-F238E27FC236}">
              <a16:creationId xmlns:a16="http://schemas.microsoft.com/office/drawing/2014/main" id="{9CE4FB9F-12AA-4623-ADEA-8351005F2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189807" y="29737262"/>
          <a:ext cx="743359" cy="255264"/>
        </a:xfrm>
        <a:prstGeom prst="rect">
          <a:avLst/>
        </a:prstGeom>
      </xdr:spPr>
    </xdr:pic>
    <xdr:clientData/>
  </xdr:twoCellAnchor>
  <xdr:twoCellAnchor editAs="oneCell">
    <xdr:from>
      <xdr:col>1</xdr:col>
      <xdr:colOff>1075651</xdr:colOff>
      <xdr:row>76</xdr:row>
      <xdr:rowOff>44162</xdr:rowOff>
    </xdr:from>
    <xdr:to>
      <xdr:col>1</xdr:col>
      <xdr:colOff>1810394</xdr:colOff>
      <xdr:row>76</xdr:row>
      <xdr:rowOff>325156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759AE2FA-9E37-4B7D-9095-E97E91412F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598"/>
        <a:stretch/>
      </xdr:blipFill>
      <xdr:spPr>
        <a:xfrm>
          <a:off x="2230196" y="23873980"/>
          <a:ext cx="738553" cy="267659"/>
        </a:xfrm>
        <a:prstGeom prst="rect">
          <a:avLst/>
        </a:prstGeom>
      </xdr:spPr>
    </xdr:pic>
    <xdr:clientData/>
  </xdr:twoCellAnchor>
  <xdr:twoCellAnchor editAs="oneCell">
    <xdr:from>
      <xdr:col>1</xdr:col>
      <xdr:colOff>1119870</xdr:colOff>
      <xdr:row>49</xdr:row>
      <xdr:rowOff>50993</xdr:rowOff>
    </xdr:from>
    <xdr:to>
      <xdr:col>1</xdr:col>
      <xdr:colOff>1812675</xdr:colOff>
      <xdr:row>49</xdr:row>
      <xdr:rowOff>364309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49BBD91D-E93B-4F75-8D47-B754701D3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4415" y="13944023"/>
          <a:ext cx="696615" cy="309506"/>
        </a:xfrm>
        <a:prstGeom prst="rect">
          <a:avLst/>
        </a:prstGeom>
      </xdr:spPr>
    </xdr:pic>
    <xdr:clientData/>
  </xdr:twoCellAnchor>
  <xdr:twoCellAnchor editAs="oneCell">
    <xdr:from>
      <xdr:col>1</xdr:col>
      <xdr:colOff>1017942</xdr:colOff>
      <xdr:row>61</xdr:row>
      <xdr:rowOff>31538</xdr:rowOff>
    </xdr:from>
    <xdr:to>
      <xdr:col>1</xdr:col>
      <xdr:colOff>1848889</xdr:colOff>
      <xdr:row>62</xdr:row>
      <xdr:rowOff>780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5475E0DD-D77A-4085-8E06-686877D1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87" y="18473477"/>
          <a:ext cx="827137" cy="350241"/>
        </a:xfrm>
        <a:prstGeom prst="rect">
          <a:avLst/>
        </a:prstGeom>
      </xdr:spPr>
    </xdr:pic>
    <xdr:clientData/>
  </xdr:twoCellAnchor>
  <xdr:twoCellAnchor editAs="oneCell">
    <xdr:from>
      <xdr:col>1</xdr:col>
      <xdr:colOff>1038695</xdr:colOff>
      <xdr:row>63</xdr:row>
      <xdr:rowOff>26958</xdr:rowOff>
    </xdr:from>
    <xdr:to>
      <xdr:col>1</xdr:col>
      <xdr:colOff>1809578</xdr:colOff>
      <xdr:row>64</xdr:row>
      <xdr:rowOff>647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B3E22C63-9E16-485B-B154-0177622EA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240" y="19307867"/>
          <a:ext cx="774693" cy="358537"/>
        </a:xfrm>
        <a:prstGeom prst="rect">
          <a:avLst/>
        </a:prstGeom>
      </xdr:spPr>
    </xdr:pic>
    <xdr:clientData/>
  </xdr:twoCellAnchor>
  <xdr:twoCellAnchor editAs="oneCell">
    <xdr:from>
      <xdr:col>1</xdr:col>
      <xdr:colOff>1029469</xdr:colOff>
      <xdr:row>62</xdr:row>
      <xdr:rowOff>19243</xdr:rowOff>
    </xdr:from>
    <xdr:to>
      <xdr:col>1</xdr:col>
      <xdr:colOff>1846184</xdr:colOff>
      <xdr:row>63</xdr:row>
      <xdr:rowOff>511</xdr:rowOff>
    </xdr:to>
    <xdr:pic>
      <xdr:nvPicPr>
        <xdr:cNvPr id="23" name="Billede 22">
          <a:extLst>
            <a:ext uri="{FF2B5EF4-FFF2-40B4-BE49-F238E27FC236}">
              <a16:creationId xmlns:a16="http://schemas.microsoft.com/office/drawing/2014/main" id="{2C0859F2-CFA8-45E6-86BF-0D0A20535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014" y="16052031"/>
          <a:ext cx="816715" cy="366118"/>
        </a:xfrm>
        <a:prstGeom prst="rect">
          <a:avLst/>
        </a:prstGeom>
      </xdr:spPr>
    </xdr:pic>
    <xdr:clientData/>
  </xdr:twoCellAnchor>
  <xdr:twoCellAnchor editAs="oneCell">
    <xdr:from>
      <xdr:col>1</xdr:col>
      <xdr:colOff>1012112</xdr:colOff>
      <xdr:row>42</xdr:row>
      <xdr:rowOff>23918</xdr:rowOff>
    </xdr:from>
    <xdr:to>
      <xdr:col>1</xdr:col>
      <xdr:colOff>1806786</xdr:colOff>
      <xdr:row>42</xdr:row>
      <xdr:rowOff>327217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9680CFCF-F161-4790-A414-A18E7C9108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69" b="17029"/>
        <a:stretch/>
      </xdr:blipFill>
      <xdr:spPr>
        <a:xfrm>
          <a:off x="2166657" y="22537554"/>
          <a:ext cx="794674" cy="303299"/>
        </a:xfrm>
        <a:prstGeom prst="rect">
          <a:avLst/>
        </a:prstGeom>
      </xdr:spPr>
    </xdr:pic>
    <xdr:clientData/>
  </xdr:twoCellAnchor>
  <xdr:twoCellAnchor editAs="oneCell">
    <xdr:from>
      <xdr:col>1</xdr:col>
      <xdr:colOff>1092969</xdr:colOff>
      <xdr:row>45</xdr:row>
      <xdr:rowOff>61575</xdr:rowOff>
    </xdr:from>
    <xdr:to>
      <xdr:col>1</xdr:col>
      <xdr:colOff>1832600</xdr:colOff>
      <xdr:row>45</xdr:row>
      <xdr:rowOff>323426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CB3FA010-A94E-43CA-B93F-9BB8C70A83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71" t="6546" b="15271"/>
        <a:stretch/>
      </xdr:blipFill>
      <xdr:spPr>
        <a:xfrm>
          <a:off x="2247514" y="22960060"/>
          <a:ext cx="739631" cy="269471"/>
        </a:xfrm>
        <a:prstGeom prst="rect">
          <a:avLst/>
        </a:prstGeom>
      </xdr:spPr>
    </xdr:pic>
    <xdr:clientData/>
  </xdr:twoCellAnchor>
  <xdr:twoCellAnchor editAs="oneCell">
    <xdr:from>
      <xdr:col>1</xdr:col>
      <xdr:colOff>1019347</xdr:colOff>
      <xdr:row>90</xdr:row>
      <xdr:rowOff>7697</xdr:rowOff>
    </xdr:from>
    <xdr:to>
      <xdr:col>1</xdr:col>
      <xdr:colOff>1868822</xdr:colOff>
      <xdr:row>91</xdr:row>
      <xdr:rowOff>2590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E76DC788-B03E-42D7-A98D-BD6A173AC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3892" y="26215879"/>
          <a:ext cx="849475" cy="375892"/>
        </a:xfrm>
        <a:prstGeom prst="rect">
          <a:avLst/>
        </a:prstGeom>
      </xdr:spPr>
    </xdr:pic>
    <xdr:clientData/>
  </xdr:twoCellAnchor>
  <xdr:twoCellAnchor editAs="oneCell">
    <xdr:from>
      <xdr:col>1</xdr:col>
      <xdr:colOff>992909</xdr:colOff>
      <xdr:row>98</xdr:row>
      <xdr:rowOff>15394</xdr:rowOff>
    </xdr:from>
    <xdr:to>
      <xdr:col>1</xdr:col>
      <xdr:colOff>1807909</xdr:colOff>
      <xdr:row>99</xdr:row>
      <xdr:rowOff>2589</xdr:rowOff>
    </xdr:to>
    <xdr:pic>
      <xdr:nvPicPr>
        <xdr:cNvPr id="25" name="Billede 24">
          <a:extLst>
            <a:ext uri="{FF2B5EF4-FFF2-40B4-BE49-F238E27FC236}">
              <a16:creationId xmlns:a16="http://schemas.microsoft.com/office/drawing/2014/main" id="{5E51C1E8-8527-49E4-B464-D42FE3AA1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7454" y="33158546"/>
          <a:ext cx="815000" cy="368195"/>
        </a:xfrm>
        <a:prstGeom prst="rect">
          <a:avLst/>
        </a:prstGeom>
      </xdr:spPr>
    </xdr:pic>
    <xdr:clientData/>
  </xdr:twoCellAnchor>
  <xdr:twoCellAnchor editAs="oneCell">
    <xdr:from>
      <xdr:col>1</xdr:col>
      <xdr:colOff>985212</xdr:colOff>
      <xdr:row>97</xdr:row>
      <xdr:rowOff>19839</xdr:rowOff>
    </xdr:from>
    <xdr:to>
      <xdr:col>1</xdr:col>
      <xdr:colOff>1807247</xdr:colOff>
      <xdr:row>98</xdr:row>
      <xdr:rowOff>2590</xdr:rowOff>
    </xdr:to>
    <xdr:pic>
      <xdr:nvPicPr>
        <xdr:cNvPr id="27" name="Billede 26">
          <a:extLst>
            <a:ext uri="{FF2B5EF4-FFF2-40B4-BE49-F238E27FC236}">
              <a16:creationId xmlns:a16="http://schemas.microsoft.com/office/drawing/2014/main" id="{B3309AB0-95E3-4785-8972-73E3B4D93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9757" y="33547839"/>
          <a:ext cx="822035" cy="363751"/>
        </a:xfrm>
        <a:prstGeom prst="rect">
          <a:avLst/>
        </a:prstGeom>
      </xdr:spPr>
    </xdr:pic>
    <xdr:clientData/>
  </xdr:twoCellAnchor>
  <xdr:twoCellAnchor editAs="oneCell">
    <xdr:from>
      <xdr:col>1</xdr:col>
      <xdr:colOff>1012191</xdr:colOff>
      <xdr:row>137</xdr:row>
      <xdr:rowOff>16155</xdr:rowOff>
    </xdr:from>
    <xdr:to>
      <xdr:col>1</xdr:col>
      <xdr:colOff>1851161</xdr:colOff>
      <xdr:row>138</xdr:row>
      <xdr:rowOff>2551</xdr:rowOff>
    </xdr:to>
    <xdr:pic>
      <xdr:nvPicPr>
        <xdr:cNvPr id="33" name="Billede 32">
          <a:extLst>
            <a:ext uri="{FF2B5EF4-FFF2-40B4-BE49-F238E27FC236}">
              <a16:creationId xmlns:a16="http://schemas.microsoft.com/office/drawing/2014/main" id="{A7A43C97-09E8-4B98-A01B-909109FAE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736" y="39124458"/>
          <a:ext cx="838970" cy="371245"/>
        </a:xfrm>
        <a:prstGeom prst="rect">
          <a:avLst/>
        </a:prstGeom>
      </xdr:spPr>
    </xdr:pic>
    <xdr:clientData/>
  </xdr:twoCellAnchor>
  <xdr:twoCellAnchor editAs="oneCell">
    <xdr:from>
      <xdr:col>1</xdr:col>
      <xdr:colOff>1018933</xdr:colOff>
      <xdr:row>139</xdr:row>
      <xdr:rowOff>9602</xdr:rowOff>
    </xdr:from>
    <xdr:to>
      <xdr:col>1</xdr:col>
      <xdr:colOff>1851524</xdr:colOff>
      <xdr:row>140</xdr:row>
      <xdr:rowOff>644</xdr:rowOff>
    </xdr:to>
    <xdr:pic>
      <xdr:nvPicPr>
        <xdr:cNvPr id="36" name="Billede 35">
          <a:extLst>
            <a:ext uri="{FF2B5EF4-FFF2-40B4-BE49-F238E27FC236}">
              <a16:creationId xmlns:a16="http://schemas.microsoft.com/office/drawing/2014/main" id="{39CB9CE8-54FE-4235-A330-D231D4435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3478" y="39502754"/>
          <a:ext cx="832591" cy="375889"/>
        </a:xfrm>
        <a:prstGeom prst="rect">
          <a:avLst/>
        </a:prstGeom>
      </xdr:spPr>
    </xdr:pic>
    <xdr:clientData/>
  </xdr:twoCellAnchor>
  <xdr:twoCellAnchor editAs="oneCell">
    <xdr:from>
      <xdr:col>1</xdr:col>
      <xdr:colOff>1037185</xdr:colOff>
      <xdr:row>132</xdr:row>
      <xdr:rowOff>16837</xdr:rowOff>
    </xdr:from>
    <xdr:to>
      <xdr:col>1</xdr:col>
      <xdr:colOff>1863091</xdr:colOff>
      <xdr:row>133</xdr:row>
      <xdr:rowOff>2553</xdr:rowOff>
    </xdr:to>
    <xdr:pic>
      <xdr:nvPicPr>
        <xdr:cNvPr id="38" name="Billede 37">
          <a:extLst>
            <a:ext uri="{FF2B5EF4-FFF2-40B4-BE49-F238E27FC236}">
              <a16:creationId xmlns:a16="http://schemas.microsoft.com/office/drawing/2014/main" id="{CD85B9D4-1253-478C-99FA-864FC710F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1730" y="42119261"/>
          <a:ext cx="825906" cy="370564"/>
        </a:xfrm>
        <a:prstGeom prst="rect">
          <a:avLst/>
        </a:prstGeom>
      </xdr:spPr>
    </xdr:pic>
    <xdr:clientData/>
  </xdr:twoCellAnchor>
  <xdr:twoCellAnchor editAs="oneCell">
    <xdr:from>
      <xdr:col>1</xdr:col>
      <xdr:colOff>1056041</xdr:colOff>
      <xdr:row>131</xdr:row>
      <xdr:rowOff>19281</xdr:rowOff>
    </xdr:from>
    <xdr:to>
      <xdr:col>2</xdr:col>
      <xdr:colOff>212</xdr:colOff>
      <xdr:row>131</xdr:row>
      <xdr:rowOff>379780</xdr:rowOff>
    </xdr:to>
    <xdr:pic>
      <xdr:nvPicPr>
        <xdr:cNvPr id="40" name="Billede 39">
          <a:extLst>
            <a:ext uri="{FF2B5EF4-FFF2-40B4-BE49-F238E27FC236}">
              <a16:creationId xmlns:a16="http://schemas.microsoft.com/office/drawing/2014/main" id="{D2ADF7D2-117A-4E04-8A72-3D548F86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0586" y="41667584"/>
          <a:ext cx="816593" cy="360499"/>
        </a:xfrm>
        <a:prstGeom prst="rect">
          <a:avLst/>
        </a:prstGeom>
      </xdr:spPr>
    </xdr:pic>
    <xdr:clientData/>
  </xdr:twoCellAnchor>
  <xdr:twoCellAnchor editAs="oneCell">
    <xdr:from>
      <xdr:col>1</xdr:col>
      <xdr:colOff>1023697</xdr:colOff>
      <xdr:row>102</xdr:row>
      <xdr:rowOff>12931</xdr:rowOff>
    </xdr:from>
    <xdr:to>
      <xdr:col>1</xdr:col>
      <xdr:colOff>1793912</xdr:colOff>
      <xdr:row>102</xdr:row>
      <xdr:rowOff>361934</xdr:rowOff>
    </xdr:to>
    <xdr:pic>
      <xdr:nvPicPr>
        <xdr:cNvPr id="58" name="Billede 57">
          <a:extLst>
            <a:ext uri="{FF2B5EF4-FFF2-40B4-BE49-F238E27FC236}">
              <a16:creationId xmlns:a16="http://schemas.microsoft.com/office/drawing/2014/main" id="{DC6B31DA-E0BC-44EB-BD80-3714BDA75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242" y="30839295"/>
          <a:ext cx="770215" cy="352813"/>
        </a:xfrm>
        <a:prstGeom prst="rect">
          <a:avLst/>
        </a:prstGeom>
      </xdr:spPr>
    </xdr:pic>
    <xdr:clientData/>
  </xdr:twoCellAnchor>
  <xdr:twoCellAnchor editAs="oneCell">
    <xdr:from>
      <xdr:col>1</xdr:col>
      <xdr:colOff>1048462</xdr:colOff>
      <xdr:row>101</xdr:row>
      <xdr:rowOff>15393</xdr:rowOff>
    </xdr:from>
    <xdr:to>
      <xdr:col>1</xdr:col>
      <xdr:colOff>1768842</xdr:colOff>
      <xdr:row>101</xdr:row>
      <xdr:rowOff>359798</xdr:rowOff>
    </xdr:to>
    <xdr:pic>
      <xdr:nvPicPr>
        <xdr:cNvPr id="62" name="Billede 61">
          <a:extLst>
            <a:ext uri="{FF2B5EF4-FFF2-40B4-BE49-F238E27FC236}">
              <a16:creationId xmlns:a16="http://schemas.microsoft.com/office/drawing/2014/main" id="{5ADC69F9-2450-40A7-A2C1-1280A13D3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3007" y="32003999"/>
          <a:ext cx="720380" cy="344405"/>
        </a:xfrm>
        <a:prstGeom prst="rect">
          <a:avLst/>
        </a:prstGeom>
      </xdr:spPr>
    </xdr:pic>
    <xdr:clientData/>
  </xdr:twoCellAnchor>
  <xdr:twoCellAnchor editAs="oneCell">
    <xdr:from>
      <xdr:col>1</xdr:col>
      <xdr:colOff>1033318</xdr:colOff>
      <xdr:row>64</xdr:row>
      <xdr:rowOff>15394</xdr:rowOff>
    </xdr:from>
    <xdr:to>
      <xdr:col>1</xdr:col>
      <xdr:colOff>1810037</xdr:colOff>
      <xdr:row>64</xdr:row>
      <xdr:rowOff>361834</xdr:rowOff>
    </xdr:to>
    <xdr:pic>
      <xdr:nvPicPr>
        <xdr:cNvPr id="69" name="Billede 68">
          <a:extLst>
            <a:ext uri="{FF2B5EF4-FFF2-40B4-BE49-F238E27FC236}">
              <a16:creationId xmlns:a16="http://schemas.microsoft.com/office/drawing/2014/main" id="{A3162698-A27A-42C3-904C-D24D08276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187863" y="19611879"/>
          <a:ext cx="772909" cy="342630"/>
        </a:xfrm>
        <a:prstGeom prst="rect">
          <a:avLst/>
        </a:prstGeom>
      </xdr:spPr>
    </xdr:pic>
    <xdr:clientData/>
  </xdr:twoCellAnchor>
  <xdr:twoCellAnchor editAs="oneCell">
    <xdr:from>
      <xdr:col>1</xdr:col>
      <xdr:colOff>1054485</xdr:colOff>
      <xdr:row>96</xdr:row>
      <xdr:rowOff>92363</xdr:rowOff>
    </xdr:from>
    <xdr:to>
      <xdr:col>1</xdr:col>
      <xdr:colOff>1769622</xdr:colOff>
      <xdr:row>96</xdr:row>
      <xdr:rowOff>304346</xdr:rowOff>
    </xdr:to>
    <xdr:pic>
      <xdr:nvPicPr>
        <xdr:cNvPr id="89" name="Billede 88" descr="Læsebriller Type C black">
          <a:extLst>
            <a:ext uri="{FF2B5EF4-FFF2-40B4-BE49-F238E27FC236}">
              <a16:creationId xmlns:a16="http://schemas.microsoft.com/office/drawing/2014/main" id="{E195006D-AF16-411F-99A0-D132E04C3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7" t="31439" r="2747" b="3582"/>
        <a:stretch/>
      </xdr:blipFill>
      <xdr:spPr bwMode="auto">
        <a:xfrm>
          <a:off x="2209030" y="31311272"/>
          <a:ext cx="715137" cy="211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1046788</xdr:colOff>
      <xdr:row>115</xdr:row>
      <xdr:rowOff>40627</xdr:rowOff>
    </xdr:from>
    <xdr:to>
      <xdr:col>1</xdr:col>
      <xdr:colOff>1812155</xdr:colOff>
      <xdr:row>115</xdr:row>
      <xdr:rowOff>346554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629812BC-7761-492D-8618-9B0237C1E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201333" y="35908506"/>
          <a:ext cx="776797" cy="305927"/>
        </a:xfrm>
        <a:prstGeom prst="rect">
          <a:avLst/>
        </a:prstGeom>
      </xdr:spPr>
    </xdr:pic>
    <xdr:clientData/>
  </xdr:twoCellAnchor>
  <xdr:twoCellAnchor editAs="oneCell">
    <xdr:from>
      <xdr:col>1</xdr:col>
      <xdr:colOff>1062182</xdr:colOff>
      <xdr:row>114</xdr:row>
      <xdr:rowOff>32192</xdr:rowOff>
    </xdr:from>
    <xdr:to>
      <xdr:col>1</xdr:col>
      <xdr:colOff>1846632</xdr:colOff>
      <xdr:row>114</xdr:row>
      <xdr:rowOff>358327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132CAF9A-95BC-4F4E-8DE5-933DA9396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216727" y="35515222"/>
          <a:ext cx="780640" cy="318515"/>
        </a:xfrm>
        <a:prstGeom prst="rect">
          <a:avLst/>
        </a:prstGeom>
      </xdr:spPr>
    </xdr:pic>
    <xdr:clientData/>
  </xdr:twoCellAnchor>
  <xdr:twoCellAnchor editAs="oneCell">
    <xdr:from>
      <xdr:col>1</xdr:col>
      <xdr:colOff>1121983</xdr:colOff>
      <xdr:row>51</xdr:row>
      <xdr:rowOff>38484</xdr:rowOff>
    </xdr:from>
    <xdr:to>
      <xdr:col>1</xdr:col>
      <xdr:colOff>1769745</xdr:colOff>
      <xdr:row>51</xdr:row>
      <xdr:rowOff>326677</xdr:rowOff>
    </xdr:to>
    <xdr:pic>
      <xdr:nvPicPr>
        <xdr:cNvPr id="91" name="Billede 90">
          <a:extLst>
            <a:ext uri="{FF2B5EF4-FFF2-40B4-BE49-F238E27FC236}">
              <a16:creationId xmlns:a16="http://schemas.microsoft.com/office/drawing/2014/main" id="{DD547C05-A1FE-44EE-1077-4A69C9868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528" y="15155332"/>
          <a:ext cx="647762" cy="2977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1139151</xdr:colOff>
      <xdr:row>50</xdr:row>
      <xdr:rowOff>30000</xdr:rowOff>
    </xdr:from>
    <xdr:to>
      <xdr:col>1</xdr:col>
      <xdr:colOff>1769186</xdr:colOff>
      <xdr:row>50</xdr:row>
      <xdr:rowOff>322426</xdr:rowOff>
    </xdr:to>
    <xdr:pic>
      <xdr:nvPicPr>
        <xdr:cNvPr id="93" name="Billede 92">
          <a:extLst>
            <a:ext uri="{FF2B5EF4-FFF2-40B4-BE49-F238E27FC236}">
              <a16:creationId xmlns:a16="http://schemas.microsoft.com/office/drawing/2014/main" id="{353F68C4-FC73-7979-C3B5-0695D1B9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696" y="14307879"/>
          <a:ext cx="618605" cy="3057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1439333</xdr:colOff>
      <xdr:row>152</xdr:row>
      <xdr:rowOff>46180</xdr:rowOff>
    </xdr:from>
    <xdr:to>
      <xdr:col>1</xdr:col>
      <xdr:colOff>1770140</xdr:colOff>
      <xdr:row>152</xdr:row>
      <xdr:rowOff>361747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BEB6107C-164D-12D9-30C9-95D16AFB5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93878" y="48475513"/>
          <a:ext cx="330807" cy="330807"/>
        </a:xfrm>
        <a:prstGeom prst="rect">
          <a:avLst/>
        </a:prstGeom>
      </xdr:spPr>
    </xdr:pic>
    <xdr:clientData/>
  </xdr:twoCellAnchor>
  <xdr:twoCellAnchor editAs="oneCell">
    <xdr:from>
      <xdr:col>1</xdr:col>
      <xdr:colOff>1445664</xdr:colOff>
      <xdr:row>153</xdr:row>
      <xdr:rowOff>46182</xdr:rowOff>
    </xdr:from>
    <xdr:to>
      <xdr:col>1</xdr:col>
      <xdr:colOff>1769988</xdr:colOff>
      <xdr:row>153</xdr:row>
      <xdr:rowOff>361444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D98247EE-52B9-E240-7B3D-5D983CCDA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600209" y="48775697"/>
          <a:ext cx="324324" cy="330502"/>
        </a:xfrm>
        <a:prstGeom prst="rect">
          <a:avLst/>
        </a:prstGeom>
      </xdr:spPr>
    </xdr:pic>
    <xdr:clientData/>
  </xdr:twoCellAnchor>
  <xdr:twoCellAnchor editAs="oneCell">
    <xdr:from>
      <xdr:col>1</xdr:col>
      <xdr:colOff>1434831</xdr:colOff>
      <xdr:row>154</xdr:row>
      <xdr:rowOff>7696</xdr:rowOff>
    </xdr:from>
    <xdr:to>
      <xdr:col>1</xdr:col>
      <xdr:colOff>1806642</xdr:colOff>
      <xdr:row>155</xdr:row>
      <xdr:rowOff>3454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7B304A26-87E6-AD41-73EA-35A798E42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89376" y="49122060"/>
          <a:ext cx="366096" cy="376759"/>
        </a:xfrm>
        <a:prstGeom prst="rect">
          <a:avLst/>
        </a:prstGeom>
      </xdr:spPr>
    </xdr:pic>
    <xdr:clientData/>
  </xdr:twoCellAnchor>
  <xdr:twoCellAnchor editAs="oneCell">
    <xdr:from>
      <xdr:col>1</xdr:col>
      <xdr:colOff>1116061</xdr:colOff>
      <xdr:row>29</xdr:row>
      <xdr:rowOff>69272</xdr:rowOff>
    </xdr:from>
    <xdr:to>
      <xdr:col>1</xdr:col>
      <xdr:colOff>1808468</xdr:colOff>
      <xdr:row>29</xdr:row>
      <xdr:rowOff>286613</xdr:rowOff>
    </xdr:to>
    <xdr:pic>
      <xdr:nvPicPr>
        <xdr:cNvPr id="32" name="Billede 31">
          <a:extLst>
            <a:ext uri="{FF2B5EF4-FFF2-40B4-BE49-F238E27FC236}">
              <a16:creationId xmlns:a16="http://schemas.microsoft.com/office/drawing/2014/main" id="{B75BFB31-00D8-C183-D1AD-6115AE9BC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270606" y="6542424"/>
          <a:ext cx="696217" cy="221151"/>
        </a:xfrm>
        <a:prstGeom prst="rect">
          <a:avLst/>
        </a:prstGeom>
      </xdr:spPr>
    </xdr:pic>
    <xdr:clientData/>
  </xdr:twoCellAnchor>
  <xdr:twoCellAnchor editAs="oneCell">
    <xdr:from>
      <xdr:col>1</xdr:col>
      <xdr:colOff>1139151</xdr:colOff>
      <xdr:row>27</xdr:row>
      <xdr:rowOff>53879</xdr:rowOff>
    </xdr:from>
    <xdr:to>
      <xdr:col>1</xdr:col>
      <xdr:colOff>1827160</xdr:colOff>
      <xdr:row>27</xdr:row>
      <xdr:rowOff>305590</xdr:rowOff>
    </xdr:to>
    <xdr:pic>
      <xdr:nvPicPr>
        <xdr:cNvPr id="34" name="Billede 33">
          <a:extLst>
            <a:ext uri="{FF2B5EF4-FFF2-40B4-BE49-F238E27FC236}">
              <a16:creationId xmlns:a16="http://schemas.microsoft.com/office/drawing/2014/main" id="{8F12E28B-2A95-92B2-4D46-023B0984B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293696" y="5803515"/>
          <a:ext cx="688009" cy="251711"/>
        </a:xfrm>
        <a:prstGeom prst="rect">
          <a:avLst/>
        </a:prstGeom>
      </xdr:spPr>
    </xdr:pic>
    <xdr:clientData/>
  </xdr:twoCellAnchor>
  <xdr:twoCellAnchor editAs="oneCell">
    <xdr:from>
      <xdr:col>1</xdr:col>
      <xdr:colOff>1169940</xdr:colOff>
      <xdr:row>35</xdr:row>
      <xdr:rowOff>61576</xdr:rowOff>
    </xdr:from>
    <xdr:to>
      <xdr:col>1</xdr:col>
      <xdr:colOff>1844367</xdr:colOff>
      <xdr:row>35</xdr:row>
      <xdr:rowOff>284481</xdr:rowOff>
    </xdr:to>
    <xdr:pic>
      <xdr:nvPicPr>
        <xdr:cNvPr id="50" name="Billede 49">
          <a:extLst>
            <a:ext uri="{FF2B5EF4-FFF2-40B4-BE49-F238E27FC236}">
              <a16:creationId xmlns:a16="http://schemas.microsoft.com/office/drawing/2014/main" id="{84E8777F-2DD7-8320-E820-42D0F32FA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324485" y="8636000"/>
          <a:ext cx="662997" cy="236240"/>
        </a:xfrm>
        <a:prstGeom prst="rect">
          <a:avLst/>
        </a:prstGeom>
      </xdr:spPr>
    </xdr:pic>
    <xdr:clientData/>
  </xdr:twoCellAnchor>
  <xdr:twoCellAnchor editAs="oneCell">
    <xdr:from>
      <xdr:col>1</xdr:col>
      <xdr:colOff>1169939</xdr:colOff>
      <xdr:row>36</xdr:row>
      <xdr:rowOff>76969</xdr:rowOff>
    </xdr:from>
    <xdr:to>
      <xdr:col>1</xdr:col>
      <xdr:colOff>1825316</xdr:colOff>
      <xdr:row>36</xdr:row>
      <xdr:rowOff>324641</xdr:rowOff>
    </xdr:to>
    <xdr:pic>
      <xdr:nvPicPr>
        <xdr:cNvPr id="52" name="Billede 51">
          <a:extLst>
            <a:ext uri="{FF2B5EF4-FFF2-40B4-BE49-F238E27FC236}">
              <a16:creationId xmlns:a16="http://schemas.microsoft.com/office/drawing/2014/main" id="{3FF30EDC-B9D1-EF16-D7C3-5B5067FD6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324484" y="9013151"/>
          <a:ext cx="655377" cy="251482"/>
        </a:xfrm>
        <a:prstGeom prst="rect">
          <a:avLst/>
        </a:prstGeom>
      </xdr:spPr>
    </xdr:pic>
    <xdr:clientData/>
  </xdr:twoCellAnchor>
  <xdr:twoCellAnchor editAs="oneCell">
    <xdr:from>
      <xdr:col>1</xdr:col>
      <xdr:colOff>1169940</xdr:colOff>
      <xdr:row>38</xdr:row>
      <xdr:rowOff>69273</xdr:rowOff>
    </xdr:from>
    <xdr:to>
      <xdr:col>1</xdr:col>
      <xdr:colOff>1844367</xdr:colOff>
      <xdr:row>38</xdr:row>
      <xdr:rowOff>284558</xdr:rowOff>
    </xdr:to>
    <xdr:pic>
      <xdr:nvPicPr>
        <xdr:cNvPr id="54" name="Billede 53">
          <a:extLst>
            <a:ext uri="{FF2B5EF4-FFF2-40B4-BE49-F238E27FC236}">
              <a16:creationId xmlns:a16="http://schemas.microsoft.com/office/drawing/2014/main" id="{AC050F3E-CA13-E33D-0875-ADDD09023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324485" y="9728970"/>
          <a:ext cx="662997" cy="228620"/>
        </a:xfrm>
        <a:prstGeom prst="rect">
          <a:avLst/>
        </a:prstGeom>
      </xdr:spPr>
    </xdr:pic>
    <xdr:clientData/>
  </xdr:twoCellAnchor>
  <xdr:twoCellAnchor editAs="oneCell">
    <xdr:from>
      <xdr:col>1</xdr:col>
      <xdr:colOff>1162243</xdr:colOff>
      <xdr:row>37</xdr:row>
      <xdr:rowOff>61576</xdr:rowOff>
    </xdr:from>
    <xdr:to>
      <xdr:col>1</xdr:col>
      <xdr:colOff>1825240</xdr:colOff>
      <xdr:row>37</xdr:row>
      <xdr:rowOff>284481</xdr:rowOff>
    </xdr:to>
    <xdr:pic>
      <xdr:nvPicPr>
        <xdr:cNvPr id="57" name="Billede 56">
          <a:extLst>
            <a:ext uri="{FF2B5EF4-FFF2-40B4-BE49-F238E27FC236}">
              <a16:creationId xmlns:a16="http://schemas.microsoft.com/office/drawing/2014/main" id="{3036854E-FE23-704A-D88B-9D878208D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316788" y="9359515"/>
          <a:ext cx="662997" cy="236240"/>
        </a:xfrm>
        <a:prstGeom prst="rect">
          <a:avLst/>
        </a:prstGeom>
      </xdr:spPr>
    </xdr:pic>
    <xdr:clientData/>
  </xdr:twoCellAnchor>
  <xdr:twoCellAnchor editAs="oneCell">
    <xdr:from>
      <xdr:col>1</xdr:col>
      <xdr:colOff>1169940</xdr:colOff>
      <xdr:row>39</xdr:row>
      <xdr:rowOff>61575</xdr:rowOff>
    </xdr:from>
    <xdr:to>
      <xdr:col>1</xdr:col>
      <xdr:colOff>1808171</xdr:colOff>
      <xdr:row>39</xdr:row>
      <xdr:rowOff>284480</xdr:rowOff>
    </xdr:to>
    <xdr:pic>
      <xdr:nvPicPr>
        <xdr:cNvPr id="59" name="Billede 58">
          <a:extLst>
            <a:ext uri="{FF2B5EF4-FFF2-40B4-BE49-F238E27FC236}">
              <a16:creationId xmlns:a16="http://schemas.microsoft.com/office/drawing/2014/main" id="{112C21F4-6D43-5E2D-120D-A81FF7786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324485" y="10083030"/>
          <a:ext cx="647756" cy="23624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1085274</xdr:colOff>
      <xdr:row>46</xdr:row>
      <xdr:rowOff>69272</xdr:rowOff>
    </xdr:from>
    <xdr:to>
      <xdr:col>1</xdr:col>
      <xdr:colOff>1809104</xdr:colOff>
      <xdr:row>46</xdr:row>
      <xdr:rowOff>327411</xdr:rowOff>
    </xdr:to>
    <xdr:pic>
      <xdr:nvPicPr>
        <xdr:cNvPr id="61" name="Billede 60">
          <a:extLst>
            <a:ext uri="{FF2B5EF4-FFF2-40B4-BE49-F238E27FC236}">
              <a16:creationId xmlns:a16="http://schemas.microsoft.com/office/drawing/2014/main" id="{970E9E4D-8B59-446E-8D64-C790CFD286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44"/>
        <a:stretch/>
      </xdr:blipFill>
      <xdr:spPr>
        <a:xfrm>
          <a:off x="2239819" y="12807757"/>
          <a:ext cx="733355" cy="265759"/>
        </a:xfrm>
        <a:prstGeom prst="rect">
          <a:avLst/>
        </a:prstGeom>
      </xdr:spPr>
    </xdr:pic>
    <xdr:clientData/>
  </xdr:twoCellAnchor>
  <xdr:twoCellAnchor editAs="oneCell">
    <xdr:from>
      <xdr:col>1</xdr:col>
      <xdr:colOff>1100667</xdr:colOff>
      <xdr:row>43</xdr:row>
      <xdr:rowOff>27449</xdr:rowOff>
    </xdr:from>
    <xdr:to>
      <xdr:col>1</xdr:col>
      <xdr:colOff>1774267</xdr:colOff>
      <xdr:row>43</xdr:row>
      <xdr:rowOff>343617</xdr:rowOff>
    </xdr:to>
    <xdr:pic>
      <xdr:nvPicPr>
        <xdr:cNvPr id="63" name="Billede 62">
          <a:extLst>
            <a:ext uri="{FF2B5EF4-FFF2-40B4-BE49-F238E27FC236}">
              <a16:creationId xmlns:a16="http://schemas.microsoft.com/office/drawing/2014/main" id="{A778AA64-C6F1-9EC3-6FC7-761376E8A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255212" y="11157267"/>
          <a:ext cx="685030" cy="316168"/>
        </a:xfrm>
        <a:prstGeom prst="rect">
          <a:avLst/>
        </a:prstGeom>
      </xdr:spPr>
    </xdr:pic>
    <xdr:clientData/>
  </xdr:twoCellAnchor>
  <xdr:twoCellAnchor editAs="oneCell">
    <xdr:from>
      <xdr:col>1</xdr:col>
      <xdr:colOff>1000607</xdr:colOff>
      <xdr:row>44</xdr:row>
      <xdr:rowOff>46181</xdr:rowOff>
    </xdr:from>
    <xdr:to>
      <xdr:col>1</xdr:col>
      <xdr:colOff>1787720</xdr:colOff>
      <xdr:row>44</xdr:row>
      <xdr:rowOff>365586</xdr:rowOff>
    </xdr:to>
    <xdr:pic>
      <xdr:nvPicPr>
        <xdr:cNvPr id="65" name="Billede 64">
          <a:extLst>
            <a:ext uri="{FF2B5EF4-FFF2-40B4-BE49-F238E27FC236}">
              <a16:creationId xmlns:a16="http://schemas.microsoft.com/office/drawing/2014/main" id="{1D182274-2B65-4C47-ACB9-443960D5E1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0" b="17238"/>
        <a:stretch/>
      </xdr:blipFill>
      <xdr:spPr>
        <a:xfrm>
          <a:off x="2155152" y="12330545"/>
          <a:ext cx="787113" cy="315595"/>
        </a:xfrm>
        <a:prstGeom prst="rect">
          <a:avLst/>
        </a:prstGeom>
      </xdr:spPr>
    </xdr:pic>
    <xdr:clientData/>
  </xdr:twoCellAnchor>
  <xdr:twoCellAnchor editAs="oneCell">
    <xdr:from>
      <xdr:col>1</xdr:col>
      <xdr:colOff>1077577</xdr:colOff>
      <xdr:row>52</xdr:row>
      <xdr:rowOff>76970</xdr:rowOff>
    </xdr:from>
    <xdr:to>
      <xdr:col>1</xdr:col>
      <xdr:colOff>1806049</xdr:colOff>
      <xdr:row>52</xdr:row>
      <xdr:rowOff>325063</xdr:rowOff>
    </xdr:to>
    <xdr:pic>
      <xdr:nvPicPr>
        <xdr:cNvPr id="68" name="Billede 67">
          <a:extLst>
            <a:ext uri="{FF2B5EF4-FFF2-40B4-BE49-F238E27FC236}">
              <a16:creationId xmlns:a16="http://schemas.microsoft.com/office/drawing/2014/main" id="{396FBD14-43C4-4697-AA38-C76711231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2122" y="15440122"/>
          <a:ext cx="720852" cy="251903"/>
        </a:xfrm>
        <a:prstGeom prst="rect">
          <a:avLst/>
        </a:prstGeom>
      </xdr:spPr>
    </xdr:pic>
    <xdr:clientData/>
  </xdr:twoCellAnchor>
  <xdr:twoCellAnchor editAs="oneCell">
    <xdr:from>
      <xdr:col>1</xdr:col>
      <xdr:colOff>1131455</xdr:colOff>
      <xdr:row>58</xdr:row>
      <xdr:rowOff>61576</xdr:rowOff>
    </xdr:from>
    <xdr:to>
      <xdr:col>1</xdr:col>
      <xdr:colOff>1737298</xdr:colOff>
      <xdr:row>58</xdr:row>
      <xdr:rowOff>284481</xdr:rowOff>
    </xdr:to>
    <xdr:pic>
      <xdr:nvPicPr>
        <xdr:cNvPr id="82" name="Billede 81">
          <a:extLst>
            <a:ext uri="{FF2B5EF4-FFF2-40B4-BE49-F238E27FC236}">
              <a16:creationId xmlns:a16="http://schemas.microsoft.com/office/drawing/2014/main" id="{80A35228-4722-0514-16A5-D99B0F526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286000" y="17348970"/>
          <a:ext cx="617273" cy="236240"/>
        </a:xfrm>
        <a:prstGeom prst="rect">
          <a:avLst/>
        </a:prstGeom>
      </xdr:spPr>
    </xdr:pic>
    <xdr:clientData/>
  </xdr:twoCellAnchor>
  <xdr:twoCellAnchor editAs="oneCell">
    <xdr:from>
      <xdr:col>1</xdr:col>
      <xdr:colOff>1123758</xdr:colOff>
      <xdr:row>57</xdr:row>
      <xdr:rowOff>84667</xdr:rowOff>
    </xdr:from>
    <xdr:to>
      <xdr:col>1</xdr:col>
      <xdr:colOff>1737221</xdr:colOff>
      <xdr:row>57</xdr:row>
      <xdr:rowOff>324717</xdr:rowOff>
    </xdr:to>
    <xdr:pic>
      <xdr:nvPicPr>
        <xdr:cNvPr id="96" name="Billede 95">
          <a:extLst>
            <a:ext uri="{FF2B5EF4-FFF2-40B4-BE49-F238E27FC236}">
              <a16:creationId xmlns:a16="http://schemas.microsoft.com/office/drawing/2014/main" id="{D9154A40-E599-149D-165D-B91DB96AD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278303" y="16987212"/>
          <a:ext cx="617273" cy="236240"/>
        </a:xfrm>
        <a:prstGeom prst="rect">
          <a:avLst/>
        </a:prstGeom>
      </xdr:spPr>
    </xdr:pic>
    <xdr:clientData/>
  </xdr:twoCellAnchor>
  <xdr:twoCellAnchor editAs="oneCell">
    <xdr:from>
      <xdr:col>1</xdr:col>
      <xdr:colOff>1123759</xdr:colOff>
      <xdr:row>56</xdr:row>
      <xdr:rowOff>100060</xdr:rowOff>
    </xdr:from>
    <xdr:to>
      <xdr:col>1</xdr:col>
      <xdr:colOff>1737219</xdr:colOff>
      <xdr:row>56</xdr:row>
      <xdr:rowOff>324869</xdr:rowOff>
    </xdr:to>
    <xdr:pic>
      <xdr:nvPicPr>
        <xdr:cNvPr id="97" name="Billede 96">
          <a:extLst>
            <a:ext uri="{FF2B5EF4-FFF2-40B4-BE49-F238E27FC236}">
              <a16:creationId xmlns:a16="http://schemas.microsoft.com/office/drawing/2014/main" id="{BFD5EB9F-59D0-E898-3FA6-9AC74E9B1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278304" y="16617757"/>
          <a:ext cx="617270" cy="228619"/>
        </a:xfrm>
        <a:prstGeom prst="rect">
          <a:avLst/>
        </a:prstGeom>
      </xdr:spPr>
    </xdr:pic>
    <xdr:clientData/>
  </xdr:twoCellAnchor>
  <xdr:twoCellAnchor editAs="oneCell">
    <xdr:from>
      <xdr:col>1</xdr:col>
      <xdr:colOff>1062182</xdr:colOff>
      <xdr:row>65</xdr:row>
      <xdr:rowOff>75778</xdr:rowOff>
    </xdr:from>
    <xdr:to>
      <xdr:col>1</xdr:col>
      <xdr:colOff>1736573</xdr:colOff>
      <xdr:row>65</xdr:row>
      <xdr:rowOff>323655</xdr:rowOff>
    </xdr:to>
    <xdr:pic>
      <xdr:nvPicPr>
        <xdr:cNvPr id="98" name="Billede 97" descr="Minusbriller City black">
          <a:extLst>
            <a:ext uri="{FF2B5EF4-FFF2-40B4-BE49-F238E27FC236}">
              <a16:creationId xmlns:a16="http://schemas.microsoft.com/office/drawing/2014/main" id="{C78A9484-D4F5-425D-8FD6-97C93F7027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0" t="24549" r="5473" b="4513"/>
        <a:stretch/>
      </xdr:blipFill>
      <xdr:spPr bwMode="auto">
        <a:xfrm>
          <a:off x="2216727" y="20057111"/>
          <a:ext cx="682011" cy="251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1065225</xdr:colOff>
      <xdr:row>68</xdr:row>
      <xdr:rowOff>102414</xdr:rowOff>
    </xdr:from>
    <xdr:ext cx="709422" cy="217481"/>
    <xdr:pic>
      <xdr:nvPicPr>
        <xdr:cNvPr id="101" name="Billede 100" descr="Læsebriller Type C olive">
          <a:extLst>
            <a:ext uri="{FF2B5EF4-FFF2-40B4-BE49-F238E27FC236}">
              <a16:creationId xmlns:a16="http://schemas.microsoft.com/office/drawing/2014/main" id="{4FF6295D-0408-47CA-9B7F-C0F8073C24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1" t="31771" r="3788" b="4941"/>
        <a:stretch/>
      </xdr:blipFill>
      <xdr:spPr bwMode="auto">
        <a:xfrm>
          <a:off x="2219770" y="21238293"/>
          <a:ext cx="709422" cy="217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1073150</xdr:colOff>
      <xdr:row>69</xdr:row>
      <xdr:rowOff>84181</xdr:rowOff>
    </xdr:from>
    <xdr:ext cx="701802" cy="224549"/>
    <xdr:pic>
      <xdr:nvPicPr>
        <xdr:cNvPr id="104" name="Billede 103" descr="Briller uden styrke Type C orange">
          <a:extLst>
            <a:ext uri="{FF2B5EF4-FFF2-40B4-BE49-F238E27FC236}">
              <a16:creationId xmlns:a16="http://schemas.microsoft.com/office/drawing/2014/main" id="{696449FE-8F5A-47F1-B63C-14B482446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1" t="29963" r="2631" b="3867"/>
        <a:stretch/>
      </xdr:blipFill>
      <xdr:spPr bwMode="auto">
        <a:xfrm>
          <a:off x="2227695" y="21604908"/>
          <a:ext cx="701802" cy="224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1000605</xdr:colOff>
      <xdr:row>70</xdr:row>
      <xdr:rowOff>17318</xdr:rowOff>
    </xdr:from>
    <xdr:ext cx="843915" cy="368117"/>
    <xdr:pic>
      <xdr:nvPicPr>
        <xdr:cNvPr id="107" name="Billede 106">
          <a:extLst>
            <a:ext uri="{FF2B5EF4-FFF2-40B4-BE49-F238E27FC236}">
              <a16:creationId xmlns:a16="http://schemas.microsoft.com/office/drawing/2014/main" id="{CDE5A94D-1DD8-4EA0-ADEE-C23E2A265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5150" y="22307742"/>
          <a:ext cx="843915" cy="368117"/>
        </a:xfrm>
        <a:prstGeom prst="rect">
          <a:avLst/>
        </a:prstGeom>
      </xdr:spPr>
    </xdr:pic>
    <xdr:clientData/>
  </xdr:oneCellAnchor>
  <xdr:oneCellAnchor>
    <xdr:from>
      <xdr:col>1</xdr:col>
      <xdr:colOff>1004493</xdr:colOff>
      <xdr:row>71</xdr:row>
      <xdr:rowOff>23825</xdr:rowOff>
    </xdr:from>
    <xdr:ext cx="808260" cy="363537"/>
    <xdr:pic>
      <xdr:nvPicPr>
        <xdr:cNvPr id="112" name="Billede 111">
          <a:extLst>
            <a:ext uri="{FF2B5EF4-FFF2-40B4-BE49-F238E27FC236}">
              <a16:creationId xmlns:a16="http://schemas.microsoft.com/office/drawing/2014/main" id="{28B3D755-B8EE-4D99-BC5B-5F2BC265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38" y="30634673"/>
          <a:ext cx="808260" cy="363537"/>
        </a:xfrm>
        <a:prstGeom prst="rect">
          <a:avLst/>
        </a:prstGeom>
      </xdr:spPr>
    </xdr:pic>
    <xdr:clientData/>
  </xdr:oneCellAnchor>
  <xdr:oneCellAnchor>
    <xdr:from>
      <xdr:col>1</xdr:col>
      <xdr:colOff>1137247</xdr:colOff>
      <xdr:row>110</xdr:row>
      <xdr:rowOff>80483</xdr:rowOff>
    </xdr:from>
    <xdr:ext cx="656147" cy="241606"/>
    <xdr:pic>
      <xdr:nvPicPr>
        <xdr:cNvPr id="115" name="Billede 114" descr="Solbriller m. styrke Mood black">
          <a:extLst>
            <a:ext uri="{FF2B5EF4-FFF2-40B4-BE49-F238E27FC236}">
              <a16:creationId xmlns:a16="http://schemas.microsoft.com/office/drawing/2014/main" id="{2EE544B8-5B1A-4091-B249-7DD876B74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17" t="23592" r="6036" b="5660"/>
        <a:stretch/>
      </xdr:blipFill>
      <xdr:spPr bwMode="auto">
        <a:xfrm>
          <a:off x="2291792" y="33754725"/>
          <a:ext cx="656147" cy="241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1079481</xdr:colOff>
      <xdr:row>109</xdr:row>
      <xdr:rowOff>44870</xdr:rowOff>
    </xdr:from>
    <xdr:ext cx="752398" cy="338718"/>
    <xdr:pic>
      <xdr:nvPicPr>
        <xdr:cNvPr id="118" name="Billede 117">
          <a:extLst>
            <a:ext uri="{FF2B5EF4-FFF2-40B4-BE49-F238E27FC236}">
              <a16:creationId xmlns:a16="http://schemas.microsoft.com/office/drawing/2014/main" id="{B3D1434D-A154-4A47-8C98-44DB34F4D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026" y="32949415"/>
          <a:ext cx="752398" cy="338718"/>
        </a:xfrm>
        <a:prstGeom prst="rect">
          <a:avLst/>
        </a:prstGeom>
      </xdr:spPr>
    </xdr:pic>
    <xdr:clientData/>
  </xdr:oneCellAnchor>
  <xdr:twoCellAnchor editAs="oneCell">
    <xdr:from>
      <xdr:col>1</xdr:col>
      <xdr:colOff>1116062</xdr:colOff>
      <xdr:row>108</xdr:row>
      <xdr:rowOff>44955</xdr:rowOff>
    </xdr:from>
    <xdr:to>
      <xdr:col>1</xdr:col>
      <xdr:colOff>1812675</xdr:colOff>
      <xdr:row>108</xdr:row>
      <xdr:rowOff>359010</xdr:rowOff>
    </xdr:to>
    <xdr:pic>
      <xdr:nvPicPr>
        <xdr:cNvPr id="122" name="Billede 121">
          <a:extLst>
            <a:ext uri="{FF2B5EF4-FFF2-40B4-BE49-F238E27FC236}">
              <a16:creationId xmlns:a16="http://schemas.microsoft.com/office/drawing/2014/main" id="{9D2D7C6F-2C82-AB6E-393C-170036D6E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70607" y="33018773"/>
          <a:ext cx="700423" cy="306435"/>
        </a:xfrm>
        <a:prstGeom prst="rect">
          <a:avLst/>
        </a:prstGeom>
      </xdr:spPr>
    </xdr:pic>
    <xdr:clientData/>
  </xdr:twoCellAnchor>
  <xdr:twoCellAnchor editAs="oneCell">
    <xdr:from>
      <xdr:col>1</xdr:col>
      <xdr:colOff>1062181</xdr:colOff>
      <xdr:row>117</xdr:row>
      <xdr:rowOff>49468</xdr:rowOff>
    </xdr:from>
    <xdr:to>
      <xdr:col>1</xdr:col>
      <xdr:colOff>1812751</xdr:colOff>
      <xdr:row>117</xdr:row>
      <xdr:rowOff>358987</xdr:rowOff>
    </xdr:to>
    <xdr:pic>
      <xdr:nvPicPr>
        <xdr:cNvPr id="124" name="Billede 123">
          <a:extLst>
            <a:ext uri="{FF2B5EF4-FFF2-40B4-BE49-F238E27FC236}">
              <a16:creationId xmlns:a16="http://schemas.microsoft.com/office/drawing/2014/main" id="{D11A0A64-B8C2-457F-8A19-E4A5F8AE6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/>
        <a:srcRect l="3156" t="13662" r="2524" b="4365"/>
        <a:stretch/>
      </xdr:blipFill>
      <xdr:spPr>
        <a:xfrm>
          <a:off x="2216726" y="36371468"/>
          <a:ext cx="762000" cy="298089"/>
        </a:xfrm>
        <a:prstGeom prst="rect">
          <a:avLst/>
        </a:prstGeom>
      </xdr:spPr>
    </xdr:pic>
    <xdr:clientData/>
  </xdr:twoCellAnchor>
  <xdr:twoCellAnchor editAs="oneCell">
    <xdr:from>
      <xdr:col>1</xdr:col>
      <xdr:colOff>1069879</xdr:colOff>
      <xdr:row>113</xdr:row>
      <xdr:rowOff>22046</xdr:rowOff>
    </xdr:from>
    <xdr:to>
      <xdr:col>1</xdr:col>
      <xdr:colOff>1832077</xdr:colOff>
      <xdr:row>113</xdr:row>
      <xdr:rowOff>362821</xdr:rowOff>
    </xdr:to>
    <xdr:pic>
      <xdr:nvPicPr>
        <xdr:cNvPr id="125" name="Billede 124">
          <a:extLst>
            <a:ext uri="{FF2B5EF4-FFF2-40B4-BE49-F238E27FC236}">
              <a16:creationId xmlns:a16="http://schemas.microsoft.com/office/drawing/2014/main" id="{86283703-0863-29EA-AC3A-F268E9D9F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224424" y="34804652"/>
          <a:ext cx="762198" cy="329345"/>
        </a:xfrm>
        <a:prstGeom prst="rect">
          <a:avLst/>
        </a:prstGeom>
      </xdr:spPr>
    </xdr:pic>
    <xdr:clientData/>
  </xdr:twoCellAnchor>
  <xdr:twoCellAnchor editAs="oneCell">
    <xdr:from>
      <xdr:col>1</xdr:col>
      <xdr:colOff>1169939</xdr:colOff>
      <xdr:row>123</xdr:row>
      <xdr:rowOff>61576</xdr:rowOff>
    </xdr:from>
    <xdr:to>
      <xdr:col>1</xdr:col>
      <xdr:colOff>1806263</xdr:colOff>
      <xdr:row>123</xdr:row>
      <xdr:rowOff>286386</xdr:rowOff>
    </xdr:to>
    <xdr:pic>
      <xdr:nvPicPr>
        <xdr:cNvPr id="126" name="Billede 125">
          <a:extLst>
            <a:ext uri="{FF2B5EF4-FFF2-40B4-BE49-F238E27FC236}">
              <a16:creationId xmlns:a16="http://schemas.microsoft.com/office/drawing/2014/main" id="{96CE3CA2-52BA-F580-9257-E2F5EB820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324484" y="38538728"/>
          <a:ext cx="624894" cy="228620"/>
        </a:xfrm>
        <a:prstGeom prst="rect">
          <a:avLst/>
        </a:prstGeom>
      </xdr:spPr>
    </xdr:pic>
    <xdr:clientData/>
  </xdr:twoCellAnchor>
  <xdr:twoCellAnchor editAs="oneCell">
    <xdr:from>
      <xdr:col>1</xdr:col>
      <xdr:colOff>1183794</xdr:colOff>
      <xdr:row>122</xdr:row>
      <xdr:rowOff>90825</xdr:rowOff>
    </xdr:from>
    <xdr:to>
      <xdr:col>1</xdr:col>
      <xdr:colOff>1774396</xdr:colOff>
      <xdr:row>122</xdr:row>
      <xdr:rowOff>323255</xdr:rowOff>
    </xdr:to>
    <xdr:pic>
      <xdr:nvPicPr>
        <xdr:cNvPr id="129" name="Billede 128">
          <a:extLst>
            <a:ext uri="{FF2B5EF4-FFF2-40B4-BE49-F238E27FC236}">
              <a16:creationId xmlns:a16="http://schemas.microsoft.com/office/drawing/2014/main" id="{4CE96528-6A10-A1A4-C133-BD80E9321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338339" y="38183128"/>
          <a:ext cx="594412" cy="228620"/>
        </a:xfrm>
        <a:prstGeom prst="rect">
          <a:avLst/>
        </a:prstGeom>
      </xdr:spPr>
    </xdr:pic>
    <xdr:clientData/>
  </xdr:twoCellAnchor>
  <xdr:twoCellAnchor editAs="oneCell">
    <xdr:from>
      <xdr:col>1</xdr:col>
      <xdr:colOff>1162243</xdr:colOff>
      <xdr:row>120</xdr:row>
      <xdr:rowOff>69273</xdr:rowOff>
    </xdr:from>
    <xdr:to>
      <xdr:col>1</xdr:col>
      <xdr:colOff>1849064</xdr:colOff>
      <xdr:row>120</xdr:row>
      <xdr:rowOff>327237</xdr:rowOff>
    </xdr:to>
    <xdr:pic>
      <xdr:nvPicPr>
        <xdr:cNvPr id="131" name="Billede 130">
          <a:extLst>
            <a:ext uri="{FF2B5EF4-FFF2-40B4-BE49-F238E27FC236}">
              <a16:creationId xmlns:a16="http://schemas.microsoft.com/office/drawing/2014/main" id="{937EA43D-AE69-EAED-8213-2E50282A2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316788" y="37391879"/>
          <a:ext cx="673486" cy="269394"/>
        </a:xfrm>
        <a:prstGeom prst="rect">
          <a:avLst/>
        </a:prstGeom>
      </xdr:spPr>
    </xdr:pic>
    <xdr:clientData/>
  </xdr:twoCellAnchor>
  <xdr:twoCellAnchor editAs="oneCell">
    <xdr:from>
      <xdr:col>1</xdr:col>
      <xdr:colOff>1085273</xdr:colOff>
      <xdr:row>126</xdr:row>
      <xdr:rowOff>51437</xdr:rowOff>
    </xdr:from>
    <xdr:to>
      <xdr:col>1</xdr:col>
      <xdr:colOff>1812675</xdr:colOff>
      <xdr:row>126</xdr:row>
      <xdr:rowOff>343922</xdr:rowOff>
    </xdr:to>
    <xdr:pic>
      <xdr:nvPicPr>
        <xdr:cNvPr id="135" name="Billede 134">
          <a:extLst>
            <a:ext uri="{FF2B5EF4-FFF2-40B4-BE49-F238E27FC236}">
              <a16:creationId xmlns:a16="http://schemas.microsoft.com/office/drawing/2014/main" id="{9BD72354-3421-756B-79F6-C1DB40C5F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239818" y="40198831"/>
          <a:ext cx="731212" cy="292485"/>
        </a:xfrm>
        <a:prstGeom prst="rect">
          <a:avLst/>
        </a:prstGeom>
      </xdr:spPr>
    </xdr:pic>
    <xdr:clientData/>
  </xdr:twoCellAnchor>
  <xdr:twoCellAnchor editAs="oneCell">
    <xdr:from>
      <xdr:col>1</xdr:col>
      <xdr:colOff>1177635</xdr:colOff>
      <xdr:row>121</xdr:row>
      <xdr:rowOff>49288</xdr:rowOff>
    </xdr:from>
    <xdr:to>
      <xdr:col>1</xdr:col>
      <xdr:colOff>1810615</xdr:colOff>
      <xdr:row>121</xdr:row>
      <xdr:rowOff>320677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12981067-BBF5-7CBB-157B-28C103E67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332180" y="37756743"/>
          <a:ext cx="623455" cy="263769"/>
        </a:xfrm>
        <a:prstGeom prst="rect">
          <a:avLst/>
        </a:prstGeom>
      </xdr:spPr>
    </xdr:pic>
    <xdr:clientData/>
  </xdr:twoCellAnchor>
  <xdr:twoCellAnchor editAs="oneCell">
    <xdr:from>
      <xdr:col>1</xdr:col>
      <xdr:colOff>1062182</xdr:colOff>
      <xdr:row>116</xdr:row>
      <xdr:rowOff>38484</xdr:rowOff>
    </xdr:from>
    <xdr:to>
      <xdr:col>1</xdr:col>
      <xdr:colOff>1808763</xdr:colOff>
      <xdr:row>116</xdr:row>
      <xdr:rowOff>359011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C9729D3A-50E9-3A77-2C5D-3D9097200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216727" y="35975636"/>
          <a:ext cx="759916" cy="312907"/>
        </a:xfrm>
        <a:prstGeom prst="rect">
          <a:avLst/>
        </a:prstGeom>
      </xdr:spPr>
    </xdr:pic>
    <xdr:clientData/>
  </xdr:twoCellAnchor>
  <xdr:twoCellAnchor editAs="oneCell">
    <xdr:from>
      <xdr:col>1</xdr:col>
      <xdr:colOff>1085273</xdr:colOff>
      <xdr:row>145</xdr:row>
      <xdr:rowOff>76969</xdr:rowOff>
    </xdr:from>
    <xdr:to>
      <xdr:col>1</xdr:col>
      <xdr:colOff>1813046</xdr:colOff>
      <xdr:row>145</xdr:row>
      <xdr:rowOff>324641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5516F695-AAD5-6279-ADBC-1718836C5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239818" y="46381939"/>
          <a:ext cx="731583" cy="251482"/>
        </a:xfrm>
        <a:prstGeom prst="rect">
          <a:avLst/>
        </a:prstGeom>
      </xdr:spPr>
    </xdr:pic>
    <xdr:clientData/>
  </xdr:twoCellAnchor>
  <xdr:twoCellAnchor editAs="oneCell">
    <xdr:from>
      <xdr:col>1</xdr:col>
      <xdr:colOff>1116060</xdr:colOff>
      <xdr:row>31</xdr:row>
      <xdr:rowOff>92363</xdr:rowOff>
    </xdr:from>
    <xdr:to>
      <xdr:col>1</xdr:col>
      <xdr:colOff>1807327</xdr:colOff>
      <xdr:row>31</xdr:row>
      <xdr:rowOff>321135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DE4B922A-8D21-8A8E-314C-A2D0777EC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270605" y="7289030"/>
          <a:ext cx="679837" cy="221152"/>
        </a:xfrm>
        <a:prstGeom prst="rect">
          <a:avLst/>
        </a:prstGeom>
      </xdr:spPr>
    </xdr:pic>
    <xdr:clientData/>
  </xdr:twoCellAnchor>
  <xdr:oneCellAnchor>
    <xdr:from>
      <xdr:col>1</xdr:col>
      <xdr:colOff>1087197</xdr:colOff>
      <xdr:row>24</xdr:row>
      <xdr:rowOff>25193</xdr:rowOff>
    </xdr:from>
    <xdr:ext cx="758074" cy="325782"/>
    <xdr:pic>
      <xdr:nvPicPr>
        <xdr:cNvPr id="20" name="Billede 19">
          <a:extLst>
            <a:ext uri="{FF2B5EF4-FFF2-40B4-BE49-F238E27FC236}">
              <a16:creationId xmlns:a16="http://schemas.microsoft.com/office/drawing/2014/main" id="{129AA8F2-A340-4BD4-8B42-3D034B670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742" y="7922284"/>
          <a:ext cx="758074" cy="325782"/>
        </a:xfrm>
        <a:prstGeom prst="rect">
          <a:avLst/>
        </a:prstGeom>
      </xdr:spPr>
    </xdr:pic>
    <xdr:clientData/>
  </xdr:oneCellAnchor>
  <xdr:oneCellAnchor>
    <xdr:from>
      <xdr:col>1</xdr:col>
      <xdr:colOff>1131951</xdr:colOff>
      <xdr:row>25</xdr:row>
      <xdr:rowOff>101592</xdr:rowOff>
    </xdr:from>
    <xdr:ext cx="662178" cy="190638"/>
    <xdr:pic>
      <xdr:nvPicPr>
        <xdr:cNvPr id="21" name="Billede 20" descr="Læsebriller Circle Twist orange/blue">
          <a:extLst>
            <a:ext uri="{FF2B5EF4-FFF2-40B4-BE49-F238E27FC236}">
              <a16:creationId xmlns:a16="http://schemas.microsoft.com/office/drawing/2014/main" id="{DD8DBBAE-A1C5-4FE6-A2F0-21A682A0A7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5" t="31429" r="3731" b="5207"/>
        <a:stretch/>
      </xdr:blipFill>
      <xdr:spPr bwMode="auto">
        <a:xfrm>
          <a:off x="2286496" y="6913410"/>
          <a:ext cx="662178" cy="190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1135198</xdr:colOff>
      <xdr:row>26</xdr:row>
      <xdr:rowOff>91011</xdr:rowOff>
    </xdr:from>
    <xdr:ext cx="658368" cy="212168"/>
    <xdr:pic>
      <xdr:nvPicPr>
        <xdr:cNvPr id="24" name="Billede 23" descr="Læsebriller Circle Twist candy">
          <a:extLst>
            <a:ext uri="{FF2B5EF4-FFF2-40B4-BE49-F238E27FC236}">
              <a16:creationId xmlns:a16="http://schemas.microsoft.com/office/drawing/2014/main" id="{C132D47C-5ABA-4962-BFFE-998E871F6F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48" t="32720" r="5269" b="3873"/>
        <a:stretch/>
      </xdr:blipFill>
      <xdr:spPr bwMode="auto">
        <a:xfrm>
          <a:off x="2289743" y="7310769"/>
          <a:ext cx="658368" cy="212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1116062</xdr:colOff>
      <xdr:row>28</xdr:row>
      <xdr:rowOff>80843</xdr:rowOff>
    </xdr:from>
    <xdr:ext cx="671703" cy="210299"/>
    <xdr:pic>
      <xdr:nvPicPr>
        <xdr:cNvPr id="26" name="Billede 25" descr="Briller uden styrke Circle Twist jungle">
          <a:extLst>
            <a:ext uri="{FF2B5EF4-FFF2-40B4-BE49-F238E27FC236}">
              <a16:creationId xmlns:a16="http://schemas.microsoft.com/office/drawing/2014/main" id="{5E34C5B3-2685-4446-A492-725BE75335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" t="30437" r="4134" b="4840"/>
        <a:stretch/>
      </xdr:blipFill>
      <xdr:spPr bwMode="auto">
        <a:xfrm>
          <a:off x="2270607" y="8001025"/>
          <a:ext cx="671703" cy="210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1069878</xdr:colOff>
      <xdr:row>72</xdr:row>
      <xdr:rowOff>69274</xdr:rowOff>
    </xdr:from>
    <xdr:to>
      <xdr:col>1</xdr:col>
      <xdr:colOff>1730407</xdr:colOff>
      <xdr:row>72</xdr:row>
      <xdr:rowOff>324718</xdr:rowOff>
    </xdr:to>
    <xdr:pic>
      <xdr:nvPicPr>
        <xdr:cNvPr id="28" name="Billede 27">
          <a:extLst>
            <a:ext uri="{FF2B5EF4-FFF2-40B4-BE49-F238E27FC236}">
              <a16:creationId xmlns:a16="http://schemas.microsoft.com/office/drawing/2014/main" id="{92C81C1C-D8D8-BAC1-24E4-7A9063E9D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224423" y="22044122"/>
          <a:ext cx="664339" cy="259254"/>
        </a:xfrm>
        <a:prstGeom prst="rect">
          <a:avLst/>
        </a:prstGeom>
      </xdr:spPr>
    </xdr:pic>
    <xdr:clientData/>
  </xdr:twoCellAnchor>
  <xdr:twoCellAnchor editAs="oneCell">
    <xdr:from>
      <xdr:col>1</xdr:col>
      <xdr:colOff>1069877</xdr:colOff>
      <xdr:row>95</xdr:row>
      <xdr:rowOff>63430</xdr:rowOff>
    </xdr:from>
    <xdr:to>
      <xdr:col>1</xdr:col>
      <xdr:colOff>1735706</xdr:colOff>
      <xdr:row>95</xdr:row>
      <xdr:rowOff>324793</xdr:rowOff>
    </xdr:to>
    <xdr:pic>
      <xdr:nvPicPr>
        <xdr:cNvPr id="29" name="Billede 28">
          <a:extLst>
            <a:ext uri="{FF2B5EF4-FFF2-40B4-BE49-F238E27FC236}">
              <a16:creationId xmlns:a16="http://schemas.microsoft.com/office/drawing/2014/main" id="{3CB8C62A-BFD1-A507-3165-0FE95A4CA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224422" y="28580703"/>
          <a:ext cx="669639" cy="257553"/>
        </a:xfrm>
        <a:prstGeom prst="rect">
          <a:avLst/>
        </a:prstGeom>
      </xdr:spPr>
    </xdr:pic>
    <xdr:clientData/>
  </xdr:twoCellAnchor>
  <xdr:twoCellAnchor editAs="oneCell">
    <xdr:from>
      <xdr:col>1</xdr:col>
      <xdr:colOff>1062182</xdr:colOff>
      <xdr:row>91</xdr:row>
      <xdr:rowOff>61463</xdr:rowOff>
    </xdr:from>
    <xdr:to>
      <xdr:col>1</xdr:col>
      <xdr:colOff>1812675</xdr:colOff>
      <xdr:row>91</xdr:row>
      <xdr:rowOff>324565</xdr:rowOff>
    </xdr:to>
    <xdr:pic>
      <xdr:nvPicPr>
        <xdr:cNvPr id="30" name="Billede 29">
          <a:extLst>
            <a:ext uri="{FF2B5EF4-FFF2-40B4-BE49-F238E27FC236}">
              <a16:creationId xmlns:a16="http://schemas.microsoft.com/office/drawing/2014/main" id="{62F32BB3-5BD3-374D-8F21-E9F89ABAA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216727" y="26654493"/>
          <a:ext cx="754303" cy="259292"/>
        </a:xfrm>
        <a:prstGeom prst="rect">
          <a:avLst/>
        </a:prstGeom>
      </xdr:spPr>
    </xdr:pic>
    <xdr:clientData/>
  </xdr:twoCellAnchor>
  <xdr:oneCellAnchor>
    <xdr:from>
      <xdr:col>1</xdr:col>
      <xdr:colOff>1123699</xdr:colOff>
      <xdr:row>106</xdr:row>
      <xdr:rowOff>60671</xdr:rowOff>
    </xdr:from>
    <xdr:ext cx="708180" cy="260241"/>
    <xdr:pic>
      <xdr:nvPicPr>
        <xdr:cNvPr id="31" name="Billede 30" descr="Solbriller m. styrke Mood champagne">
          <a:extLst>
            <a:ext uri="{FF2B5EF4-FFF2-40B4-BE49-F238E27FC236}">
              <a16:creationId xmlns:a16="http://schemas.microsoft.com/office/drawing/2014/main" id="{17505538-4C0E-4DA7-B441-0F8A46B07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6" t="24842" r="5744" b="4896"/>
        <a:stretch/>
      </xdr:blipFill>
      <xdr:spPr bwMode="auto">
        <a:xfrm>
          <a:off x="2278244" y="34573883"/>
          <a:ext cx="708180" cy="260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1092970</xdr:colOff>
      <xdr:row>107</xdr:row>
      <xdr:rowOff>38162</xdr:rowOff>
    </xdr:from>
    <xdr:ext cx="715818" cy="305532"/>
    <xdr:pic>
      <xdr:nvPicPr>
        <xdr:cNvPr id="37" name="Billede 36">
          <a:extLst>
            <a:ext uri="{FF2B5EF4-FFF2-40B4-BE49-F238E27FC236}">
              <a16:creationId xmlns:a16="http://schemas.microsoft.com/office/drawing/2014/main" id="{B0FEBFED-5CE5-4A69-9E4B-E3C53E23F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247515" y="33781677"/>
          <a:ext cx="715818" cy="305532"/>
        </a:xfrm>
        <a:prstGeom prst="rect">
          <a:avLst/>
        </a:prstGeom>
      </xdr:spPr>
    </xdr:pic>
    <xdr:clientData/>
  </xdr:oneCellAnchor>
  <xdr:twoCellAnchor editAs="oneCell">
    <xdr:from>
      <xdr:col>1</xdr:col>
      <xdr:colOff>1077576</xdr:colOff>
      <xdr:row>127</xdr:row>
      <xdr:rowOff>49033</xdr:rowOff>
    </xdr:from>
    <xdr:to>
      <xdr:col>1</xdr:col>
      <xdr:colOff>1774267</xdr:colOff>
      <xdr:row>127</xdr:row>
      <xdr:rowOff>324564</xdr:rowOff>
    </xdr:to>
    <xdr:pic>
      <xdr:nvPicPr>
        <xdr:cNvPr id="41" name="Billede 40">
          <a:extLst>
            <a:ext uri="{FF2B5EF4-FFF2-40B4-BE49-F238E27FC236}">
              <a16:creationId xmlns:a16="http://schemas.microsoft.com/office/drawing/2014/main" id="{D1AB834A-1D87-0ECF-F6DF-AAD3A6D85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232121" y="40050185"/>
          <a:ext cx="708121" cy="271721"/>
        </a:xfrm>
        <a:prstGeom prst="rect">
          <a:avLst/>
        </a:prstGeom>
      </xdr:spPr>
    </xdr:pic>
    <xdr:clientData/>
  </xdr:twoCellAnchor>
  <xdr:twoCellAnchor editAs="oneCell">
    <xdr:from>
      <xdr:col>1</xdr:col>
      <xdr:colOff>1108364</xdr:colOff>
      <xdr:row>128</xdr:row>
      <xdr:rowOff>38485</xdr:rowOff>
    </xdr:from>
    <xdr:to>
      <xdr:col>1</xdr:col>
      <xdr:colOff>1788390</xdr:colOff>
      <xdr:row>128</xdr:row>
      <xdr:rowOff>322661</xdr:rowOff>
    </xdr:to>
    <xdr:pic>
      <xdr:nvPicPr>
        <xdr:cNvPr id="43" name="Billede 42">
          <a:extLst>
            <a:ext uri="{FF2B5EF4-FFF2-40B4-BE49-F238E27FC236}">
              <a16:creationId xmlns:a16="http://schemas.microsoft.com/office/drawing/2014/main" id="{04D2B3A6-AD29-7B94-88A0-5DB74A0B2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262909" y="40424485"/>
          <a:ext cx="680026" cy="297511"/>
        </a:xfrm>
        <a:prstGeom prst="rect">
          <a:avLst/>
        </a:prstGeom>
      </xdr:spPr>
    </xdr:pic>
    <xdr:clientData/>
  </xdr:twoCellAnchor>
  <xdr:twoCellAnchor editAs="oneCell">
    <xdr:from>
      <xdr:col>1</xdr:col>
      <xdr:colOff>1085273</xdr:colOff>
      <xdr:row>140</xdr:row>
      <xdr:rowOff>69273</xdr:rowOff>
    </xdr:from>
    <xdr:to>
      <xdr:col>1</xdr:col>
      <xdr:colOff>1813046</xdr:colOff>
      <xdr:row>140</xdr:row>
      <xdr:rowOff>322661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73FD2DAF-4ECE-4DF8-C20E-74313436F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239818" y="44657818"/>
          <a:ext cx="723963" cy="266723"/>
        </a:xfrm>
        <a:prstGeom prst="rect">
          <a:avLst/>
        </a:prstGeom>
      </xdr:spPr>
    </xdr:pic>
    <xdr:clientData/>
  </xdr:twoCellAnchor>
  <xdr:twoCellAnchor editAs="oneCell">
    <xdr:from>
      <xdr:col>1</xdr:col>
      <xdr:colOff>1085272</xdr:colOff>
      <xdr:row>146</xdr:row>
      <xdr:rowOff>61576</xdr:rowOff>
    </xdr:from>
    <xdr:to>
      <xdr:col>1</xdr:col>
      <xdr:colOff>1812751</xdr:colOff>
      <xdr:row>146</xdr:row>
      <xdr:rowOff>304876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62714ADB-20B4-EFEE-5731-0E49F56CA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239817" y="46751394"/>
          <a:ext cx="738909" cy="243300"/>
        </a:xfrm>
        <a:prstGeom prst="rect">
          <a:avLst/>
        </a:prstGeom>
      </xdr:spPr>
    </xdr:pic>
    <xdr:clientData/>
  </xdr:twoCellAnchor>
  <xdr:twoCellAnchor editAs="oneCell">
    <xdr:from>
      <xdr:col>1</xdr:col>
      <xdr:colOff>1028924</xdr:colOff>
      <xdr:row>81</xdr:row>
      <xdr:rowOff>87854</xdr:rowOff>
    </xdr:from>
    <xdr:to>
      <xdr:col>1</xdr:col>
      <xdr:colOff>1806276</xdr:colOff>
      <xdr:row>81</xdr:row>
      <xdr:rowOff>322063</xdr:rowOff>
    </xdr:to>
    <xdr:pic>
      <xdr:nvPicPr>
        <xdr:cNvPr id="39" name="Billede 38">
          <a:extLst>
            <a:ext uri="{FF2B5EF4-FFF2-40B4-BE49-F238E27FC236}">
              <a16:creationId xmlns:a16="http://schemas.microsoft.com/office/drawing/2014/main" id="{84F9C8BE-556C-42DB-91DC-6FEC2A99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187164" y="24875714"/>
          <a:ext cx="781162" cy="234209"/>
        </a:xfrm>
        <a:prstGeom prst="rect">
          <a:avLst/>
        </a:prstGeom>
      </xdr:spPr>
    </xdr:pic>
    <xdr:clientData/>
  </xdr:twoCellAnchor>
  <xdr:oneCellAnchor>
    <xdr:from>
      <xdr:col>1</xdr:col>
      <xdr:colOff>1015962</xdr:colOff>
      <xdr:row>82</xdr:row>
      <xdr:rowOff>96580</xdr:rowOff>
    </xdr:from>
    <xdr:ext cx="790797" cy="229826"/>
    <xdr:pic>
      <xdr:nvPicPr>
        <xdr:cNvPr id="42" name="Billede 41">
          <a:extLst>
            <a:ext uri="{FF2B5EF4-FFF2-40B4-BE49-F238E27FC236}">
              <a16:creationId xmlns:a16="http://schemas.microsoft.com/office/drawing/2014/main" id="{F903133F-3071-4BE5-9441-91F9E19EF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174202" y="25265440"/>
          <a:ext cx="790797" cy="229826"/>
        </a:xfrm>
        <a:prstGeom prst="rect">
          <a:avLst/>
        </a:prstGeom>
      </xdr:spPr>
    </xdr:pic>
    <xdr:clientData/>
  </xdr:oneCellAnchor>
  <xdr:twoCellAnchor editAs="oneCell">
    <xdr:from>
      <xdr:col>1</xdr:col>
      <xdr:colOff>1006775</xdr:colOff>
      <xdr:row>86</xdr:row>
      <xdr:rowOff>112060</xdr:rowOff>
    </xdr:from>
    <xdr:to>
      <xdr:col>1</xdr:col>
      <xdr:colOff>1811543</xdr:colOff>
      <xdr:row>86</xdr:row>
      <xdr:rowOff>341080</xdr:rowOff>
    </xdr:to>
    <xdr:pic>
      <xdr:nvPicPr>
        <xdr:cNvPr id="44" name="Billede 43">
          <a:extLst>
            <a:ext uri="{FF2B5EF4-FFF2-40B4-BE49-F238E27FC236}">
              <a16:creationId xmlns:a16="http://schemas.microsoft.com/office/drawing/2014/main" id="{8962BD21-F76D-432F-9E0F-838357621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165015" y="26599180"/>
          <a:ext cx="800958" cy="229020"/>
        </a:xfrm>
        <a:prstGeom prst="rect">
          <a:avLst/>
        </a:prstGeom>
      </xdr:spPr>
    </xdr:pic>
    <xdr:clientData/>
  </xdr:twoCellAnchor>
  <xdr:twoCellAnchor editAs="oneCell">
    <xdr:from>
      <xdr:col>1</xdr:col>
      <xdr:colOff>982309</xdr:colOff>
      <xdr:row>85</xdr:row>
      <xdr:rowOff>97267</xdr:rowOff>
    </xdr:from>
    <xdr:to>
      <xdr:col>1</xdr:col>
      <xdr:colOff>1809340</xdr:colOff>
      <xdr:row>85</xdr:row>
      <xdr:rowOff>327406</xdr:rowOff>
    </xdr:to>
    <xdr:pic>
      <xdr:nvPicPr>
        <xdr:cNvPr id="45" name="Billede 44">
          <a:extLst>
            <a:ext uri="{FF2B5EF4-FFF2-40B4-BE49-F238E27FC236}">
              <a16:creationId xmlns:a16="http://schemas.microsoft.com/office/drawing/2014/main" id="{49485D0A-8F30-4E19-B010-4D6FE9892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140549" y="26203387"/>
          <a:ext cx="844176" cy="226329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282223</xdr:colOff>
      <xdr:row>189</xdr:row>
      <xdr:rowOff>89798</xdr:rowOff>
    </xdr:from>
    <xdr:to>
      <xdr:col>4</xdr:col>
      <xdr:colOff>12828</xdr:colOff>
      <xdr:row>198</xdr:row>
      <xdr:rowOff>110675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24768F8F-AE3B-412C-2F40-9C09A636F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82223" y="57393737"/>
          <a:ext cx="3668888" cy="16372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hannejuulagency.com/" TargetMode="External"/><Relationship Id="rId1" Type="http://schemas.openxmlformats.org/officeDocument/2006/relationships/hyperlink" Target="mailto:hanne@hannejuulagency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3456C-310F-5245-8539-4A7F61F0FCC5}">
  <sheetPr>
    <pageSetUpPr fitToPage="1"/>
  </sheetPr>
  <dimension ref="A7:N202"/>
  <sheetViews>
    <sheetView showGridLines="0" tabSelected="1" topLeftCell="A163" zoomScale="99" zoomScaleNormal="99" workbookViewId="0">
      <selection activeCell="H190" sqref="H190"/>
    </sheetView>
  </sheetViews>
  <sheetFormatPr baseColWidth="10" defaultColWidth="10.6640625" defaultRowHeight="14" x14ac:dyDescent="0.2"/>
  <cols>
    <col min="1" max="1" width="15.1640625" style="1" customWidth="1"/>
    <col min="2" max="2" width="24.6640625" style="1" customWidth="1"/>
    <col min="3" max="3" width="6.5" style="1" customWidth="1"/>
    <col min="4" max="4" width="5.1640625" style="1" bestFit="1" customWidth="1"/>
    <col min="5" max="5" width="5.1640625" style="1" customWidth="1"/>
    <col min="6" max="10" width="4.6640625" style="1" customWidth="1"/>
    <col min="11" max="11" width="13.83203125" style="1" bestFit="1" customWidth="1"/>
    <col min="12" max="16384" width="10.6640625" style="1"/>
  </cols>
  <sheetData>
    <row r="7" spans="1:11" x14ac:dyDescent="0.2">
      <c r="A7" s="8"/>
    </row>
    <row r="11" spans="1:11" ht="15" thickBot="1" x14ac:dyDescent="0.25"/>
    <row r="12" spans="1:11" x14ac:dyDescent="0.2">
      <c r="A12" s="2" t="s">
        <v>0</v>
      </c>
      <c r="B12" s="83"/>
      <c r="C12" s="83"/>
      <c r="D12" s="83" t="s">
        <v>40</v>
      </c>
      <c r="E12" s="87"/>
      <c r="F12" s="88"/>
      <c r="G12" s="88"/>
      <c r="H12" s="88"/>
      <c r="I12" s="88"/>
      <c r="J12" s="88"/>
      <c r="K12" s="89"/>
    </row>
    <row r="13" spans="1:11" x14ac:dyDescent="0.2">
      <c r="A13" s="3" t="s">
        <v>1</v>
      </c>
      <c r="B13" s="84"/>
      <c r="C13" s="84"/>
      <c r="D13" s="90"/>
      <c r="E13" s="92"/>
      <c r="F13" s="90"/>
      <c r="G13" s="90"/>
      <c r="H13" s="90"/>
      <c r="I13" s="90"/>
      <c r="J13" s="90"/>
      <c r="K13" s="91"/>
    </row>
    <row r="14" spans="1:11" x14ac:dyDescent="0.2">
      <c r="A14" s="3" t="s">
        <v>2</v>
      </c>
      <c r="B14" s="84"/>
      <c r="C14" s="84"/>
      <c r="D14" s="84" t="s">
        <v>2</v>
      </c>
      <c r="E14" s="93"/>
      <c r="F14" s="90"/>
      <c r="G14" s="90"/>
      <c r="H14" s="90"/>
      <c r="I14" s="90"/>
      <c r="J14" s="90"/>
      <c r="K14" s="91"/>
    </row>
    <row r="15" spans="1:11" x14ac:dyDescent="0.2">
      <c r="A15" s="3" t="s">
        <v>3</v>
      </c>
      <c r="B15" s="84"/>
      <c r="C15" s="84"/>
      <c r="D15" s="84" t="s">
        <v>3</v>
      </c>
      <c r="E15" s="93"/>
      <c r="F15" s="90"/>
      <c r="G15" s="90"/>
      <c r="H15" s="90"/>
      <c r="I15" s="90"/>
      <c r="J15" s="90"/>
      <c r="K15" s="91"/>
    </row>
    <row r="16" spans="1:11" x14ac:dyDescent="0.2">
      <c r="A16" s="3" t="s">
        <v>4</v>
      </c>
      <c r="B16" s="84"/>
      <c r="C16" s="84"/>
      <c r="D16" s="84" t="s">
        <v>4</v>
      </c>
      <c r="E16" s="93"/>
      <c r="F16" s="90"/>
      <c r="G16" s="90"/>
      <c r="H16" s="90"/>
      <c r="I16" s="90"/>
      <c r="J16" s="90"/>
      <c r="K16" s="91"/>
    </row>
    <row r="17" spans="1:11" x14ac:dyDescent="0.2">
      <c r="A17" s="3" t="s">
        <v>5</v>
      </c>
      <c r="B17" s="84"/>
      <c r="C17" s="84"/>
      <c r="D17" s="84" t="s">
        <v>5</v>
      </c>
      <c r="E17" s="93"/>
      <c r="F17" s="90"/>
      <c r="G17" s="90"/>
      <c r="H17" s="90"/>
      <c r="I17" s="90"/>
      <c r="J17" s="90"/>
      <c r="K17" s="91"/>
    </row>
    <row r="18" spans="1:11" x14ac:dyDescent="0.2">
      <c r="A18" s="3" t="s">
        <v>6</v>
      </c>
      <c r="B18" s="84"/>
      <c r="C18" s="84"/>
      <c r="D18" s="84" t="s">
        <v>6</v>
      </c>
      <c r="E18" s="93"/>
      <c r="F18" s="90"/>
      <c r="G18" s="90"/>
      <c r="H18" s="90"/>
      <c r="I18" s="90"/>
      <c r="J18" s="90"/>
      <c r="K18" s="91"/>
    </row>
    <row r="19" spans="1:11" x14ac:dyDescent="0.2">
      <c r="A19" s="3" t="s">
        <v>7</v>
      </c>
      <c r="B19" s="84"/>
      <c r="C19" s="84"/>
      <c r="D19" s="84" t="s">
        <v>7</v>
      </c>
      <c r="E19" s="93"/>
      <c r="F19" s="90"/>
      <c r="G19" s="90"/>
      <c r="H19" s="90"/>
      <c r="I19" s="90"/>
      <c r="J19" s="90"/>
      <c r="K19" s="91"/>
    </row>
    <row r="20" spans="1:11" x14ac:dyDescent="0.2">
      <c r="A20" s="3" t="s">
        <v>8</v>
      </c>
      <c r="B20" s="84"/>
      <c r="C20" s="84"/>
      <c r="D20" s="84" t="s">
        <v>8</v>
      </c>
      <c r="E20" s="93"/>
      <c r="F20" s="90"/>
      <c r="G20" s="90"/>
      <c r="H20" s="90"/>
      <c r="I20" s="90"/>
      <c r="J20" s="90"/>
      <c r="K20" s="91"/>
    </row>
    <row r="21" spans="1:11" ht="15" thickBot="1" x14ac:dyDescent="0.25">
      <c r="A21" s="4" t="s">
        <v>9</v>
      </c>
      <c r="B21" s="85"/>
      <c r="C21" s="85"/>
      <c r="D21" s="85" t="s">
        <v>10</v>
      </c>
      <c r="E21" s="94"/>
      <c r="F21" s="95"/>
      <c r="G21" s="95"/>
      <c r="H21" s="95"/>
      <c r="I21" s="95"/>
      <c r="J21" s="95"/>
      <c r="K21" s="96"/>
    </row>
    <row r="23" spans="1:11" ht="24" x14ac:dyDescent="0.3">
      <c r="A23" s="86" t="s">
        <v>35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</row>
    <row r="24" spans="1:11" ht="30" customHeight="1" x14ac:dyDescent="0.2">
      <c r="A24" s="70" t="s">
        <v>25</v>
      </c>
      <c r="B24" s="103"/>
      <c r="C24" s="14" t="s">
        <v>146</v>
      </c>
      <c r="D24" s="14" t="s">
        <v>147</v>
      </c>
      <c r="E24" s="26"/>
      <c r="F24" s="28" t="s">
        <v>12</v>
      </c>
      <c r="G24" s="28" t="s">
        <v>13</v>
      </c>
      <c r="H24" s="28" t="s">
        <v>14</v>
      </c>
      <c r="I24" s="28" t="s">
        <v>15</v>
      </c>
      <c r="J24" s="28" t="s">
        <v>16</v>
      </c>
      <c r="K24" s="14" t="s">
        <v>148</v>
      </c>
    </row>
    <row r="25" spans="1:11" ht="30" customHeight="1" x14ac:dyDescent="0.2">
      <c r="A25" s="34" t="s">
        <v>110</v>
      </c>
      <c r="B25" s="35"/>
      <c r="C25" s="11">
        <v>13</v>
      </c>
      <c r="D25" s="16">
        <v>35</v>
      </c>
      <c r="E25" s="26"/>
      <c r="F25" s="28"/>
      <c r="G25" s="28"/>
      <c r="H25" s="28"/>
      <c r="I25" s="28"/>
      <c r="J25" s="28"/>
      <c r="K25" s="12">
        <f t="shared" ref="K25:K33" si="0">(F25+G25+H25+I25+J25)*C25</f>
        <v>0</v>
      </c>
    </row>
    <row r="26" spans="1:11" ht="30" customHeight="1" x14ac:dyDescent="0.2">
      <c r="A26" s="68" t="s">
        <v>57</v>
      </c>
      <c r="B26" s="69"/>
      <c r="C26" s="11">
        <v>13</v>
      </c>
      <c r="D26" s="16">
        <v>35</v>
      </c>
      <c r="E26" s="26"/>
      <c r="F26" s="28"/>
      <c r="G26" s="28"/>
      <c r="H26" s="28"/>
      <c r="I26" s="28"/>
      <c r="J26" s="28"/>
      <c r="K26" s="12">
        <f t="shared" si="0"/>
        <v>0</v>
      </c>
    </row>
    <row r="27" spans="1:11" ht="30" customHeight="1" x14ac:dyDescent="0.2">
      <c r="A27" s="68" t="s">
        <v>79</v>
      </c>
      <c r="B27" s="69"/>
      <c r="C27" s="11">
        <v>13</v>
      </c>
      <c r="D27" s="16">
        <v>35</v>
      </c>
      <c r="E27" s="26"/>
      <c r="F27" s="28"/>
      <c r="G27" s="28"/>
      <c r="H27" s="28"/>
      <c r="I27" s="28"/>
      <c r="J27" s="28"/>
      <c r="K27" s="12">
        <f t="shared" si="0"/>
        <v>0</v>
      </c>
    </row>
    <row r="28" spans="1:11" s="13" customFormat="1" ht="28.25" customHeight="1" x14ac:dyDescent="0.2">
      <c r="A28" s="68" t="s">
        <v>77</v>
      </c>
      <c r="B28" s="77"/>
      <c r="C28" s="11">
        <v>13</v>
      </c>
      <c r="D28" s="11">
        <v>35</v>
      </c>
      <c r="E28" s="64"/>
      <c r="F28" s="17"/>
      <c r="G28" s="17"/>
      <c r="H28" s="17"/>
      <c r="I28" s="17"/>
      <c r="J28" s="17"/>
      <c r="K28" s="12">
        <f t="shared" si="0"/>
        <v>0</v>
      </c>
    </row>
    <row r="29" spans="1:11" s="13" customFormat="1" ht="28.25" customHeight="1" x14ac:dyDescent="0.2">
      <c r="A29" s="68" t="s">
        <v>80</v>
      </c>
      <c r="B29" s="69"/>
      <c r="C29" s="11">
        <v>13</v>
      </c>
      <c r="D29" s="11">
        <v>35</v>
      </c>
      <c r="E29" s="21"/>
      <c r="F29" s="11"/>
      <c r="G29" s="17"/>
      <c r="H29" s="17"/>
      <c r="I29" s="17"/>
      <c r="J29" s="17"/>
      <c r="K29" s="12">
        <f t="shared" si="0"/>
        <v>0</v>
      </c>
    </row>
    <row r="30" spans="1:11" s="13" customFormat="1" ht="28.25" customHeight="1" x14ac:dyDescent="0.2">
      <c r="A30" s="68" t="s">
        <v>78</v>
      </c>
      <c r="B30" s="77"/>
      <c r="C30" s="11">
        <v>13</v>
      </c>
      <c r="D30" s="11">
        <v>35</v>
      </c>
      <c r="E30" s="21"/>
      <c r="F30" s="11"/>
      <c r="G30" s="17"/>
      <c r="H30" s="17"/>
      <c r="I30" s="17"/>
      <c r="J30" s="17"/>
      <c r="K30" s="12">
        <f t="shared" si="0"/>
        <v>0</v>
      </c>
    </row>
    <row r="31" spans="1:11" s="13" customFormat="1" ht="28.25" customHeight="1" x14ac:dyDescent="0.2">
      <c r="A31" s="68" t="s">
        <v>81</v>
      </c>
      <c r="B31" s="69"/>
      <c r="C31" s="11">
        <v>13</v>
      </c>
      <c r="D31" s="11">
        <v>35</v>
      </c>
      <c r="E31" s="21"/>
      <c r="F31" s="11"/>
      <c r="G31" s="17"/>
      <c r="H31" s="17"/>
      <c r="I31" s="17"/>
      <c r="J31" s="17"/>
      <c r="K31" s="12">
        <f t="shared" si="0"/>
        <v>0</v>
      </c>
    </row>
    <row r="32" spans="1:11" s="13" customFormat="1" ht="28.25" customHeight="1" x14ac:dyDescent="0.2">
      <c r="A32" s="68" t="s">
        <v>56</v>
      </c>
      <c r="B32" s="69"/>
      <c r="C32" s="11">
        <v>13</v>
      </c>
      <c r="D32" s="11">
        <v>35</v>
      </c>
      <c r="E32" s="21"/>
      <c r="F32" s="11"/>
      <c r="G32" s="17"/>
      <c r="H32" s="17"/>
      <c r="I32" s="17"/>
      <c r="J32" s="17"/>
      <c r="K32" s="12">
        <f t="shared" si="0"/>
        <v>0</v>
      </c>
    </row>
    <row r="33" spans="1:12" s="13" customFormat="1" ht="28.25" customHeight="1" x14ac:dyDescent="0.2">
      <c r="A33" s="68" t="s">
        <v>59</v>
      </c>
      <c r="B33" s="69"/>
      <c r="C33" s="11">
        <v>13</v>
      </c>
      <c r="D33" s="11">
        <v>35</v>
      </c>
      <c r="E33" s="21"/>
      <c r="F33" s="11"/>
      <c r="G33" s="17"/>
      <c r="H33" s="17"/>
      <c r="I33" s="17"/>
      <c r="J33" s="17"/>
      <c r="K33" s="12">
        <f t="shared" si="0"/>
        <v>0</v>
      </c>
    </row>
    <row r="34" spans="1:12" s="13" customFormat="1" ht="14" customHeight="1" x14ac:dyDescent="0.2">
      <c r="A34" s="15"/>
      <c r="B34" s="15"/>
      <c r="C34" s="19"/>
      <c r="D34" s="19"/>
      <c r="E34" s="21"/>
      <c r="F34" s="19"/>
      <c r="G34" s="19"/>
      <c r="H34" s="19"/>
      <c r="I34" s="19"/>
    </row>
    <row r="35" spans="1:12" s="13" customFormat="1" ht="28.25" customHeight="1" x14ac:dyDescent="0.2">
      <c r="A35" s="70" t="s">
        <v>82</v>
      </c>
      <c r="B35" s="71"/>
      <c r="C35" s="14" t="s">
        <v>146</v>
      </c>
      <c r="D35" s="14" t="s">
        <v>147</v>
      </c>
      <c r="E35" s="76"/>
      <c r="F35" s="28" t="s">
        <v>12</v>
      </c>
      <c r="G35" s="28" t="s">
        <v>13</v>
      </c>
      <c r="H35" s="28" t="s">
        <v>14</v>
      </c>
      <c r="I35" s="28" t="s">
        <v>15</v>
      </c>
      <c r="J35" s="28" t="s">
        <v>16</v>
      </c>
      <c r="K35" s="14" t="s">
        <v>148</v>
      </c>
    </row>
    <row r="36" spans="1:12" s="13" customFormat="1" ht="28.25" customHeight="1" x14ac:dyDescent="0.2">
      <c r="A36" s="34" t="s">
        <v>83</v>
      </c>
      <c r="B36" s="35"/>
      <c r="C36" s="11">
        <v>13</v>
      </c>
      <c r="D36" s="11">
        <v>35</v>
      </c>
      <c r="E36" s="76"/>
      <c r="F36" s="11"/>
      <c r="G36" s="11"/>
      <c r="H36" s="11"/>
      <c r="I36" s="11"/>
      <c r="J36" s="11"/>
      <c r="K36" s="12">
        <f t="shared" ref="K36:K37" si="1">(F36+G36+H36+I36+J36)*C36</f>
        <v>0</v>
      </c>
    </row>
    <row r="37" spans="1:12" s="13" customFormat="1" ht="28.25" customHeight="1" x14ac:dyDescent="0.2">
      <c r="A37" s="34" t="s">
        <v>84</v>
      </c>
      <c r="B37" s="35"/>
      <c r="C37" s="11">
        <v>13</v>
      </c>
      <c r="D37" s="11">
        <v>35</v>
      </c>
      <c r="E37" s="76"/>
      <c r="F37" s="11"/>
      <c r="G37" s="11"/>
      <c r="H37" s="11"/>
      <c r="I37" s="11"/>
      <c r="J37" s="11"/>
      <c r="K37" s="12">
        <f t="shared" si="1"/>
        <v>0</v>
      </c>
    </row>
    <row r="38" spans="1:12" s="13" customFormat="1" ht="28.25" customHeight="1" x14ac:dyDescent="0.2">
      <c r="A38" s="68" t="s">
        <v>85</v>
      </c>
      <c r="B38" s="69"/>
      <c r="C38" s="11">
        <v>13</v>
      </c>
      <c r="D38" s="11">
        <v>35</v>
      </c>
      <c r="E38" s="76"/>
      <c r="F38" s="11"/>
      <c r="G38" s="11"/>
      <c r="H38" s="11"/>
      <c r="I38" s="11"/>
      <c r="J38" s="11"/>
      <c r="K38" s="12">
        <f>(F38+G38+H38+I38+J38)*C38</f>
        <v>0</v>
      </c>
    </row>
    <row r="39" spans="1:12" s="13" customFormat="1" ht="28.25" customHeight="1" x14ac:dyDescent="0.2">
      <c r="A39" s="68" t="s">
        <v>86</v>
      </c>
      <c r="B39" s="69"/>
      <c r="C39" s="11">
        <v>13</v>
      </c>
      <c r="D39" s="11">
        <v>35</v>
      </c>
      <c r="E39" s="76"/>
      <c r="F39" s="11"/>
      <c r="G39" s="11"/>
      <c r="H39" s="11"/>
      <c r="I39" s="11"/>
      <c r="J39" s="11"/>
      <c r="K39" s="12">
        <f>(F39+G39+H39+I39+J39)*C39</f>
        <v>0</v>
      </c>
    </row>
    <row r="40" spans="1:12" s="13" customFormat="1" ht="28.25" customHeight="1" x14ac:dyDescent="0.2">
      <c r="A40" s="68" t="s">
        <v>87</v>
      </c>
      <c r="B40" s="69"/>
      <c r="C40" s="11">
        <v>13</v>
      </c>
      <c r="D40" s="11">
        <v>35</v>
      </c>
      <c r="E40" s="21"/>
      <c r="F40" s="11"/>
      <c r="G40" s="11"/>
      <c r="H40" s="11"/>
      <c r="I40" s="11"/>
      <c r="J40" s="11"/>
      <c r="K40" s="12">
        <f>(F40+G40+H40+I40+J40)*C40</f>
        <v>0</v>
      </c>
    </row>
    <row r="41" spans="1:12" s="13" customFormat="1" ht="14" customHeight="1" x14ac:dyDescent="0.2">
      <c r="A41" s="15"/>
      <c r="B41" s="15"/>
      <c r="C41" s="19"/>
      <c r="D41" s="19"/>
      <c r="E41" s="21"/>
      <c r="F41" s="19"/>
      <c r="G41" s="19"/>
      <c r="H41" s="19"/>
      <c r="I41" s="19"/>
    </row>
    <row r="42" spans="1:12" ht="30" customHeight="1" x14ac:dyDescent="0.2">
      <c r="A42" s="70" t="s">
        <v>17</v>
      </c>
      <c r="B42" s="71"/>
      <c r="C42" s="14" t="s">
        <v>146</v>
      </c>
      <c r="D42" s="14" t="s">
        <v>147</v>
      </c>
      <c r="E42" s="78"/>
      <c r="F42" s="28" t="s">
        <v>12</v>
      </c>
      <c r="G42" s="28" t="s">
        <v>13</v>
      </c>
      <c r="H42" s="28" t="s">
        <v>14</v>
      </c>
      <c r="I42" s="28" t="s">
        <v>15</v>
      </c>
      <c r="J42" s="28" t="s">
        <v>16</v>
      </c>
      <c r="K42" s="14" t="s">
        <v>148</v>
      </c>
      <c r="L42" s="13"/>
    </row>
    <row r="43" spans="1:12" s="13" customFormat="1" ht="30" customHeight="1" x14ac:dyDescent="0.2">
      <c r="A43" s="68" t="s">
        <v>89</v>
      </c>
      <c r="B43" s="69"/>
      <c r="C43" s="11">
        <v>13</v>
      </c>
      <c r="D43" s="11">
        <v>35</v>
      </c>
      <c r="E43" s="76"/>
      <c r="F43" s="11"/>
      <c r="G43" s="11"/>
      <c r="H43" s="11"/>
      <c r="I43" s="11"/>
      <c r="J43" s="11"/>
      <c r="K43" s="12">
        <f>(F43+G43+H43+I43+J43)*C43</f>
        <v>0</v>
      </c>
    </row>
    <row r="44" spans="1:12" s="13" customFormat="1" ht="30" customHeight="1" x14ac:dyDescent="0.2">
      <c r="A44" s="68" t="s">
        <v>88</v>
      </c>
      <c r="B44" s="69"/>
      <c r="C44" s="11">
        <v>13</v>
      </c>
      <c r="D44" s="11">
        <v>35</v>
      </c>
      <c r="E44" s="76"/>
      <c r="F44" s="11"/>
      <c r="G44" s="11"/>
      <c r="H44" s="11"/>
      <c r="I44" s="11"/>
      <c r="J44" s="11"/>
      <c r="K44" s="12">
        <f t="shared" ref="K44:K45" si="2">(F44+G44+H44+I44+J44)*C44</f>
        <v>0</v>
      </c>
    </row>
    <row r="45" spans="1:12" s="13" customFormat="1" ht="30" customHeight="1" x14ac:dyDescent="0.2">
      <c r="A45" s="68" t="s">
        <v>90</v>
      </c>
      <c r="B45" s="69"/>
      <c r="C45" s="11">
        <v>13</v>
      </c>
      <c r="D45" s="11">
        <v>35</v>
      </c>
      <c r="E45" s="76"/>
      <c r="F45" s="11"/>
      <c r="G45" s="11"/>
      <c r="H45" s="11"/>
      <c r="I45" s="11"/>
      <c r="J45" s="11"/>
      <c r="K45" s="12">
        <f t="shared" si="2"/>
        <v>0</v>
      </c>
    </row>
    <row r="46" spans="1:12" s="13" customFormat="1" ht="30" customHeight="1" x14ac:dyDescent="0.2">
      <c r="A46" s="68" t="s">
        <v>91</v>
      </c>
      <c r="B46" s="69"/>
      <c r="C46" s="11">
        <v>13</v>
      </c>
      <c r="D46" s="11">
        <v>35</v>
      </c>
      <c r="E46" s="21"/>
      <c r="F46" s="11"/>
      <c r="G46" s="11"/>
      <c r="H46" s="11"/>
      <c r="I46" s="11"/>
      <c r="J46" s="11"/>
      <c r="K46" s="12">
        <f>(F46+G46+H46+I46+J46)*C46</f>
        <v>0</v>
      </c>
    </row>
    <row r="47" spans="1:12" s="13" customFormat="1" ht="30" customHeight="1" x14ac:dyDescent="0.2">
      <c r="A47" s="68" t="s">
        <v>74</v>
      </c>
      <c r="B47" s="69"/>
      <c r="C47" s="11">
        <v>13</v>
      </c>
      <c r="D47" s="11">
        <v>35</v>
      </c>
      <c r="E47" s="21"/>
      <c r="F47" s="11"/>
      <c r="G47" s="11"/>
      <c r="H47" s="11"/>
      <c r="I47" s="11"/>
      <c r="J47" s="11"/>
      <c r="K47" s="12">
        <f>(F47+G47+H47+I47+J47)*C47</f>
        <v>0</v>
      </c>
    </row>
    <row r="48" spans="1:12" s="13" customFormat="1" ht="14" customHeight="1" x14ac:dyDescent="0.2">
      <c r="A48" s="15"/>
      <c r="B48" s="15"/>
      <c r="C48" s="19"/>
      <c r="D48" s="19"/>
      <c r="E48" s="21"/>
      <c r="F48" s="19"/>
      <c r="G48" s="19"/>
      <c r="H48" s="19"/>
      <c r="I48" s="19"/>
    </row>
    <row r="49" spans="1:12" s="5" customFormat="1" ht="30" customHeight="1" x14ac:dyDescent="0.3">
      <c r="A49" s="70" t="s">
        <v>47</v>
      </c>
      <c r="B49" s="71"/>
      <c r="C49" s="14" t="s">
        <v>146</v>
      </c>
      <c r="D49" s="14" t="s">
        <v>147</v>
      </c>
      <c r="E49" s="20"/>
      <c r="F49" s="29" t="s">
        <v>12</v>
      </c>
      <c r="G49" s="28" t="s">
        <v>13</v>
      </c>
      <c r="H49" s="28" t="s">
        <v>14</v>
      </c>
      <c r="I49" s="28" t="s">
        <v>15</v>
      </c>
      <c r="J49" s="28" t="s">
        <v>16</v>
      </c>
      <c r="K49" s="14" t="s">
        <v>148</v>
      </c>
      <c r="L49" s="1"/>
    </row>
    <row r="50" spans="1:12" s="5" customFormat="1" ht="30" customHeight="1" x14ac:dyDescent="0.3">
      <c r="A50" s="68" t="s">
        <v>92</v>
      </c>
      <c r="B50" s="69"/>
      <c r="C50" s="11">
        <v>13</v>
      </c>
      <c r="D50" s="11">
        <v>35</v>
      </c>
      <c r="E50" s="20"/>
      <c r="F50" s="50"/>
      <c r="G50" s="51"/>
      <c r="H50" s="51"/>
      <c r="I50" s="51"/>
      <c r="J50" s="51"/>
      <c r="K50" s="12">
        <f>(F50+G50+H50+I50+J50)*C50</f>
        <v>0</v>
      </c>
      <c r="L50" s="1"/>
    </row>
    <row r="51" spans="1:12" s="13" customFormat="1" ht="30" customHeight="1" x14ac:dyDescent="0.3">
      <c r="A51" s="32" t="s">
        <v>72</v>
      </c>
      <c r="B51" s="18"/>
      <c r="C51" s="11">
        <v>13</v>
      </c>
      <c r="D51" s="11">
        <v>35</v>
      </c>
      <c r="E51" s="20"/>
      <c r="F51" s="11"/>
      <c r="G51" s="11"/>
      <c r="H51" s="11"/>
      <c r="I51" s="11"/>
      <c r="J51" s="11"/>
      <c r="K51" s="12">
        <f>(F51+G51+H51+I51+J51)*C51</f>
        <v>0</v>
      </c>
    </row>
    <row r="52" spans="1:12" s="13" customFormat="1" ht="30" customHeight="1" x14ac:dyDescent="0.3">
      <c r="A52" s="34" t="s">
        <v>96</v>
      </c>
      <c r="B52" s="35"/>
      <c r="C52" s="11">
        <v>13</v>
      </c>
      <c r="D52" s="11">
        <v>35</v>
      </c>
      <c r="E52" s="20"/>
      <c r="F52" s="11"/>
      <c r="G52" s="11"/>
      <c r="H52" s="11"/>
      <c r="I52" s="11"/>
      <c r="J52" s="11"/>
      <c r="K52" s="12">
        <f>(F52+G52+H52+I52+J52)*C52</f>
        <v>0</v>
      </c>
      <c r="L52" s="5"/>
    </row>
    <row r="53" spans="1:12" s="13" customFormat="1" ht="30" customHeight="1" x14ac:dyDescent="0.3">
      <c r="A53" s="68" t="s">
        <v>94</v>
      </c>
      <c r="B53" s="69"/>
      <c r="C53" s="11">
        <v>13</v>
      </c>
      <c r="D53" s="11">
        <v>35</v>
      </c>
      <c r="E53" s="20"/>
      <c r="F53" s="11"/>
      <c r="G53" s="11"/>
      <c r="H53" s="11"/>
      <c r="I53" s="11"/>
      <c r="J53" s="11"/>
      <c r="K53" s="12">
        <f>(F53+G53+H53+I53+J53)*C53</f>
        <v>0</v>
      </c>
      <c r="L53" s="5"/>
    </row>
    <row r="54" spans="1:12" s="13" customFormat="1" ht="30" customHeight="1" x14ac:dyDescent="0.3">
      <c r="A54" s="68" t="s">
        <v>93</v>
      </c>
      <c r="B54" s="69"/>
      <c r="C54" s="11">
        <v>13</v>
      </c>
      <c r="D54" s="11">
        <v>35</v>
      </c>
      <c r="E54" s="20"/>
      <c r="F54" s="11"/>
      <c r="G54" s="11"/>
      <c r="H54" s="11"/>
      <c r="I54" s="11"/>
      <c r="J54" s="11"/>
      <c r="K54" s="12">
        <f>(F54+G54+H54+I54+J54)*C54</f>
        <v>0</v>
      </c>
      <c r="L54" s="5"/>
    </row>
    <row r="55" spans="1:12" s="13" customFormat="1" ht="14" customHeight="1" x14ac:dyDescent="0.2">
      <c r="A55" s="15"/>
      <c r="B55" s="15"/>
      <c r="C55" s="19"/>
      <c r="D55" s="19"/>
      <c r="E55" s="21"/>
      <c r="F55" s="19"/>
      <c r="G55" s="19"/>
      <c r="H55" s="19"/>
      <c r="I55" s="19"/>
    </row>
    <row r="56" spans="1:12" s="13" customFormat="1" ht="30" customHeight="1" x14ac:dyDescent="0.2">
      <c r="A56" s="70" t="s">
        <v>95</v>
      </c>
      <c r="B56" s="71"/>
      <c r="C56" s="14" t="s">
        <v>146</v>
      </c>
      <c r="D56" s="14" t="s">
        <v>147</v>
      </c>
      <c r="E56" s="76"/>
      <c r="F56" s="28" t="s">
        <v>12</v>
      </c>
      <c r="G56" s="28" t="s">
        <v>13</v>
      </c>
      <c r="H56" s="28" t="s">
        <v>14</v>
      </c>
      <c r="I56" s="28" t="s">
        <v>15</v>
      </c>
      <c r="J56" s="28" t="s">
        <v>16</v>
      </c>
      <c r="K56" s="14" t="s">
        <v>148</v>
      </c>
    </row>
    <row r="57" spans="1:12" s="13" customFormat="1" ht="30" customHeight="1" x14ac:dyDescent="0.2">
      <c r="A57" s="68" t="s">
        <v>97</v>
      </c>
      <c r="B57" s="69"/>
      <c r="C57" s="11">
        <v>13</v>
      </c>
      <c r="D57" s="11">
        <v>35</v>
      </c>
      <c r="E57" s="76"/>
      <c r="F57" s="11"/>
      <c r="G57" s="11"/>
      <c r="H57" s="11"/>
      <c r="I57" s="11"/>
      <c r="J57" s="11"/>
      <c r="K57" s="12">
        <f>(F57+G57+H57+I57+J57)*C57</f>
        <v>0</v>
      </c>
    </row>
    <row r="58" spans="1:12" s="13" customFormat="1" ht="30" customHeight="1" x14ac:dyDescent="0.2">
      <c r="A58" s="68" t="s">
        <v>98</v>
      </c>
      <c r="B58" s="69"/>
      <c r="C58" s="11">
        <v>13</v>
      </c>
      <c r="D58" s="11">
        <v>35</v>
      </c>
      <c r="E58" s="76"/>
      <c r="F58" s="11"/>
      <c r="G58" s="11"/>
      <c r="H58" s="11"/>
      <c r="I58" s="11"/>
      <c r="J58" s="11"/>
      <c r="K58" s="12">
        <f>(F58+G58+H58+I58+J58)*C58</f>
        <v>0</v>
      </c>
    </row>
    <row r="59" spans="1:12" s="13" customFormat="1" ht="30" customHeight="1" x14ac:dyDescent="0.2">
      <c r="A59" s="68" t="s">
        <v>99</v>
      </c>
      <c r="B59" s="69"/>
      <c r="C59" s="11">
        <v>13</v>
      </c>
      <c r="D59" s="11">
        <v>35</v>
      </c>
      <c r="E59" s="76"/>
      <c r="F59" s="11"/>
      <c r="G59" s="11"/>
      <c r="H59" s="11"/>
      <c r="I59" s="11"/>
      <c r="J59" s="11"/>
      <c r="K59" s="12">
        <f>(F59+G59+H59+I59+J59)*C59</f>
        <v>0</v>
      </c>
    </row>
    <row r="60" spans="1:12" s="13" customFormat="1" ht="14" customHeight="1" x14ac:dyDescent="0.2">
      <c r="A60" s="15"/>
      <c r="B60" s="15"/>
      <c r="C60" s="19"/>
      <c r="D60" s="19"/>
      <c r="E60" s="21"/>
      <c r="F60" s="19"/>
      <c r="G60" s="19"/>
      <c r="H60" s="19"/>
      <c r="I60" s="19"/>
    </row>
    <row r="61" spans="1:12" s="5" customFormat="1" ht="30" customHeight="1" x14ac:dyDescent="0.2">
      <c r="A61" s="70" t="s">
        <v>11</v>
      </c>
      <c r="B61" s="71"/>
      <c r="C61" s="14" t="s">
        <v>146</v>
      </c>
      <c r="D61" s="14" t="s">
        <v>147</v>
      </c>
      <c r="E61" s="76"/>
      <c r="F61" s="28" t="s">
        <v>12</v>
      </c>
      <c r="G61" s="28" t="s">
        <v>13</v>
      </c>
      <c r="H61" s="28" t="s">
        <v>14</v>
      </c>
      <c r="I61" s="28" t="s">
        <v>15</v>
      </c>
      <c r="J61" s="28" t="s">
        <v>16</v>
      </c>
      <c r="K61" s="14" t="s">
        <v>148</v>
      </c>
      <c r="L61" s="1"/>
    </row>
    <row r="62" spans="1:12" s="5" customFormat="1" ht="30" customHeight="1" x14ac:dyDescent="0.2">
      <c r="A62" s="68" t="s">
        <v>100</v>
      </c>
      <c r="B62" s="69"/>
      <c r="C62" s="11">
        <v>13</v>
      </c>
      <c r="D62" s="11">
        <v>35</v>
      </c>
      <c r="E62" s="76"/>
      <c r="F62" s="51"/>
      <c r="G62" s="51"/>
      <c r="H62" s="51"/>
      <c r="I62" s="51"/>
      <c r="J62" s="51"/>
      <c r="K62" s="12">
        <f>(F62+G62+H62+I62+J62)*C62</f>
        <v>0</v>
      </c>
      <c r="L62" s="1"/>
    </row>
    <row r="63" spans="1:12" s="5" customFormat="1" ht="30" customHeight="1" x14ac:dyDescent="0.2">
      <c r="A63" s="68" t="s">
        <v>102</v>
      </c>
      <c r="B63" s="69"/>
      <c r="C63" s="11">
        <v>13</v>
      </c>
      <c r="D63" s="11">
        <v>35</v>
      </c>
      <c r="E63" s="76"/>
      <c r="F63" s="51"/>
      <c r="G63" s="51"/>
      <c r="H63" s="51"/>
      <c r="I63" s="51"/>
      <c r="J63" s="51"/>
      <c r="K63" s="12">
        <f>(F63+G63+H63+I63+J63)*C63</f>
        <v>0</v>
      </c>
      <c r="L63" s="1"/>
    </row>
    <row r="64" spans="1:12" s="5" customFormat="1" ht="30" customHeight="1" x14ac:dyDescent="0.2">
      <c r="A64" s="68" t="s">
        <v>101</v>
      </c>
      <c r="B64" s="69"/>
      <c r="C64" s="11">
        <v>13</v>
      </c>
      <c r="D64" s="11">
        <v>35</v>
      </c>
      <c r="E64" s="76"/>
      <c r="F64" s="51"/>
      <c r="G64" s="51"/>
      <c r="H64" s="51"/>
      <c r="I64" s="51"/>
      <c r="J64" s="51"/>
      <c r="K64" s="12">
        <f>(F64+G64+H64+I64+J64)*C64</f>
        <v>0</v>
      </c>
      <c r="L64" s="1"/>
    </row>
    <row r="65" spans="1:12" s="13" customFormat="1" ht="30" customHeight="1" x14ac:dyDescent="0.2">
      <c r="A65" s="34" t="s">
        <v>103</v>
      </c>
      <c r="B65" s="35"/>
      <c r="C65" s="11">
        <v>13</v>
      </c>
      <c r="D65" s="11">
        <v>35</v>
      </c>
      <c r="E65" s="76"/>
      <c r="F65" s="11"/>
      <c r="G65" s="11"/>
      <c r="H65" s="11"/>
      <c r="I65" s="11"/>
      <c r="J65" s="11"/>
      <c r="K65" s="12">
        <f>(F65+G65+H65+I65+J65)*C65</f>
        <v>0</v>
      </c>
      <c r="L65" s="1"/>
    </row>
    <row r="66" spans="1:12" s="13" customFormat="1" ht="30" customHeight="1" x14ac:dyDescent="0.2">
      <c r="A66" s="68" t="s">
        <v>61</v>
      </c>
      <c r="B66" s="69"/>
      <c r="C66" s="11">
        <v>13</v>
      </c>
      <c r="D66" s="11">
        <v>35</v>
      </c>
      <c r="E66" s="76"/>
      <c r="F66" s="11"/>
      <c r="G66" s="11"/>
      <c r="H66" s="11"/>
      <c r="I66" s="11"/>
      <c r="J66" s="11"/>
      <c r="K66" s="12">
        <f>(F66+G66+H66+I66+J66)*C66</f>
        <v>0</v>
      </c>
    </row>
    <row r="67" spans="1:12" s="13" customFormat="1" ht="14" customHeight="1" x14ac:dyDescent="0.2">
      <c r="A67" s="15"/>
      <c r="B67" s="15"/>
      <c r="C67" s="19"/>
      <c r="D67" s="19"/>
      <c r="E67" s="21"/>
      <c r="F67" s="19"/>
      <c r="G67" s="19"/>
      <c r="H67" s="19"/>
      <c r="I67" s="19"/>
    </row>
    <row r="68" spans="1:12" ht="30" customHeight="1" x14ac:dyDescent="0.2">
      <c r="A68" s="70" t="s">
        <v>19</v>
      </c>
      <c r="B68" s="71"/>
      <c r="C68" s="14" t="s">
        <v>146</v>
      </c>
      <c r="D68" s="14" t="s">
        <v>147</v>
      </c>
      <c r="E68" s="76"/>
      <c r="F68" s="28" t="s">
        <v>12</v>
      </c>
      <c r="G68" s="28" t="s">
        <v>13</v>
      </c>
      <c r="H68" s="28" t="s">
        <v>14</v>
      </c>
      <c r="I68" s="28" t="s">
        <v>15</v>
      </c>
      <c r="J68" s="28" t="s">
        <v>16</v>
      </c>
      <c r="K68" s="14" t="s">
        <v>148</v>
      </c>
      <c r="L68" s="13"/>
    </row>
    <row r="69" spans="1:12" s="13" customFormat="1" ht="30" customHeight="1" x14ac:dyDescent="0.2">
      <c r="A69" s="68" t="s">
        <v>107</v>
      </c>
      <c r="B69" s="69"/>
      <c r="C69" s="11">
        <v>13</v>
      </c>
      <c r="D69" s="11">
        <v>35</v>
      </c>
      <c r="E69" s="76"/>
      <c r="F69" s="11"/>
      <c r="G69" s="11"/>
      <c r="H69" s="11"/>
      <c r="I69" s="11"/>
      <c r="J69" s="11"/>
      <c r="K69" s="12">
        <f t="shared" ref="K69:K73" si="3">(F69+G69+H69+I69+J69)*C69</f>
        <v>0</v>
      </c>
    </row>
    <row r="70" spans="1:12" s="13" customFormat="1" ht="30" customHeight="1" x14ac:dyDescent="0.2">
      <c r="A70" s="68" t="s">
        <v>60</v>
      </c>
      <c r="B70" s="69"/>
      <c r="C70" s="11">
        <v>13</v>
      </c>
      <c r="D70" s="11">
        <v>35</v>
      </c>
      <c r="E70" s="76"/>
      <c r="F70" s="11"/>
      <c r="G70" s="11"/>
      <c r="H70" s="11"/>
      <c r="I70" s="11"/>
      <c r="J70" s="11"/>
      <c r="K70" s="12">
        <f t="shared" si="3"/>
        <v>0</v>
      </c>
    </row>
    <row r="71" spans="1:12" s="13" customFormat="1" ht="30" customHeight="1" x14ac:dyDescent="0.2">
      <c r="A71" s="68" t="s">
        <v>105</v>
      </c>
      <c r="B71" s="69"/>
      <c r="C71" s="11">
        <v>13</v>
      </c>
      <c r="D71" s="11">
        <v>35</v>
      </c>
      <c r="E71" s="76"/>
      <c r="F71" s="11"/>
      <c r="G71" s="11"/>
      <c r="H71" s="11"/>
      <c r="I71" s="11"/>
      <c r="J71" s="11"/>
      <c r="K71" s="12">
        <f t="shared" si="3"/>
        <v>0</v>
      </c>
    </row>
    <row r="72" spans="1:12" s="13" customFormat="1" ht="30" customHeight="1" x14ac:dyDescent="0.2">
      <c r="A72" s="68" t="s">
        <v>106</v>
      </c>
      <c r="B72" s="69"/>
      <c r="C72" s="11">
        <v>13</v>
      </c>
      <c r="D72" s="11">
        <v>35</v>
      </c>
      <c r="E72" s="76"/>
      <c r="F72" s="11"/>
      <c r="G72" s="11"/>
      <c r="H72" s="11"/>
      <c r="I72" s="11"/>
      <c r="J72" s="11"/>
      <c r="K72" s="12">
        <f t="shared" si="3"/>
        <v>0</v>
      </c>
    </row>
    <row r="73" spans="1:12" s="13" customFormat="1" ht="30" customHeight="1" x14ac:dyDescent="0.2">
      <c r="A73" s="68" t="s">
        <v>130</v>
      </c>
      <c r="B73" s="69"/>
      <c r="C73" s="11">
        <v>13</v>
      </c>
      <c r="D73" s="11">
        <v>35</v>
      </c>
      <c r="E73" s="76"/>
      <c r="F73" s="11"/>
      <c r="G73" s="11"/>
      <c r="H73" s="11"/>
      <c r="I73" s="11"/>
      <c r="J73" s="11"/>
      <c r="K73" s="12">
        <f t="shared" si="3"/>
        <v>0</v>
      </c>
    </row>
    <row r="74" spans="1:12" s="13" customFormat="1" ht="14" customHeight="1" x14ac:dyDescent="0.2">
      <c r="A74" s="15"/>
      <c r="B74" s="15"/>
      <c r="C74" s="19"/>
      <c r="D74" s="19"/>
      <c r="E74" s="21"/>
      <c r="F74" s="19"/>
      <c r="G74" s="19"/>
      <c r="H74" s="19"/>
      <c r="I74" s="19"/>
    </row>
    <row r="75" spans="1:12" ht="30" customHeight="1" x14ac:dyDescent="0.2">
      <c r="A75" s="70" t="s">
        <v>18</v>
      </c>
      <c r="B75" s="71"/>
      <c r="C75" s="14" t="s">
        <v>146</v>
      </c>
      <c r="D75" s="14" t="s">
        <v>147</v>
      </c>
      <c r="E75" s="76"/>
      <c r="F75" s="28" t="s">
        <v>12</v>
      </c>
      <c r="G75" s="28" t="s">
        <v>13</v>
      </c>
      <c r="H75" s="28" t="s">
        <v>14</v>
      </c>
      <c r="I75" s="28" t="s">
        <v>15</v>
      </c>
      <c r="J75" s="28" t="s">
        <v>16</v>
      </c>
      <c r="K75" s="14" t="s">
        <v>148</v>
      </c>
    </row>
    <row r="76" spans="1:12" s="13" customFormat="1" ht="28.25" customHeight="1" x14ac:dyDescent="0.2">
      <c r="A76" s="68" t="s">
        <v>108</v>
      </c>
      <c r="B76" s="69"/>
      <c r="C76" s="11">
        <v>13</v>
      </c>
      <c r="D76" s="11">
        <v>35</v>
      </c>
      <c r="E76" s="76"/>
      <c r="F76" s="11"/>
      <c r="G76" s="11"/>
      <c r="H76" s="11"/>
      <c r="I76" s="11"/>
      <c r="J76" s="11"/>
      <c r="K76" s="12">
        <f t="shared" ref="K76:K77" si="4">(F76+G76+H76+I76+J76)*C76</f>
        <v>0</v>
      </c>
    </row>
    <row r="77" spans="1:12" s="13" customFormat="1" ht="28.25" customHeight="1" x14ac:dyDescent="0.2">
      <c r="A77" s="34" t="s">
        <v>109</v>
      </c>
      <c r="B77" s="35"/>
      <c r="C77" s="11">
        <v>13</v>
      </c>
      <c r="D77" s="11">
        <v>35</v>
      </c>
      <c r="E77" s="76"/>
      <c r="F77" s="11"/>
      <c r="G77" s="11"/>
      <c r="H77" s="11"/>
      <c r="I77" s="11"/>
      <c r="J77" s="11"/>
      <c r="K77" s="12">
        <f t="shared" si="4"/>
        <v>0</v>
      </c>
    </row>
    <row r="78" spans="1:12" s="13" customFormat="1" ht="28.25" customHeight="1" x14ac:dyDescent="0.2">
      <c r="A78" s="68" t="s">
        <v>52</v>
      </c>
      <c r="B78" s="69"/>
      <c r="C78" s="11">
        <v>13</v>
      </c>
      <c r="D78" s="11">
        <v>35</v>
      </c>
      <c r="E78" s="76"/>
      <c r="F78" s="11"/>
      <c r="G78" s="11"/>
      <c r="H78" s="11"/>
      <c r="I78" s="11"/>
      <c r="J78" s="11"/>
      <c r="K78" s="12">
        <f>(F78+G78+H78+I78+J78)*C78</f>
        <v>0</v>
      </c>
    </row>
    <row r="79" spans="1:12" s="13" customFormat="1" ht="28.25" customHeight="1" x14ac:dyDescent="0.2">
      <c r="A79" s="68" t="s">
        <v>73</v>
      </c>
      <c r="B79" s="69"/>
      <c r="C79" s="11">
        <v>13</v>
      </c>
      <c r="D79" s="11">
        <v>35</v>
      </c>
      <c r="E79" s="21"/>
      <c r="F79" s="11"/>
      <c r="G79" s="11"/>
      <c r="H79" s="11"/>
      <c r="I79" s="11"/>
      <c r="J79" s="11"/>
      <c r="K79" s="12">
        <f>(F79+G79+H79+I79+J79)*C79</f>
        <v>0</v>
      </c>
    </row>
    <row r="80" spans="1:12" s="13" customFormat="1" ht="14" customHeight="1" x14ac:dyDescent="0.2">
      <c r="A80" s="15"/>
      <c r="B80" s="15"/>
      <c r="C80" s="19"/>
      <c r="D80" s="19"/>
      <c r="E80" s="21"/>
      <c r="F80" s="19"/>
      <c r="G80" s="19"/>
      <c r="H80" s="19"/>
      <c r="I80" s="19"/>
    </row>
    <row r="81" spans="1:12" s="13" customFormat="1" ht="28.25" customHeight="1" x14ac:dyDescent="0.2">
      <c r="A81" s="65" t="s">
        <v>152</v>
      </c>
      <c r="B81" s="66"/>
      <c r="C81" s="14" t="s">
        <v>146</v>
      </c>
      <c r="D81" s="14" t="s">
        <v>147</v>
      </c>
      <c r="E81" s="67"/>
      <c r="F81" s="28" t="s">
        <v>12</v>
      </c>
      <c r="G81" s="28" t="s">
        <v>13</v>
      </c>
      <c r="H81" s="28" t="s">
        <v>14</v>
      </c>
      <c r="I81" s="28" t="s">
        <v>15</v>
      </c>
      <c r="J81" s="28" t="s">
        <v>16</v>
      </c>
      <c r="K81" s="14" t="s">
        <v>148</v>
      </c>
    </row>
    <row r="82" spans="1:12" s="13" customFormat="1" ht="28.25" customHeight="1" x14ac:dyDescent="0.2">
      <c r="A82" s="32" t="s">
        <v>153</v>
      </c>
      <c r="B82" s="18"/>
      <c r="C82" s="24">
        <v>13</v>
      </c>
      <c r="D82" s="25">
        <v>35</v>
      </c>
      <c r="E82" s="67"/>
      <c r="F82" s="11"/>
      <c r="G82" s="11"/>
      <c r="H82" s="11"/>
      <c r="I82" s="11"/>
      <c r="J82" s="11"/>
      <c r="K82" s="12">
        <f>(F82+G82+H82+I82+J82)*C82</f>
        <v>0</v>
      </c>
    </row>
    <row r="83" spans="1:12" s="13" customFormat="1" ht="28.25" customHeight="1" x14ac:dyDescent="0.2">
      <c r="A83" s="32" t="s">
        <v>154</v>
      </c>
      <c r="B83" s="18"/>
      <c r="C83" s="24">
        <v>13</v>
      </c>
      <c r="D83" s="25">
        <v>35</v>
      </c>
      <c r="E83" s="67"/>
      <c r="F83" s="11"/>
      <c r="G83" s="11"/>
      <c r="H83" s="11"/>
      <c r="I83" s="11"/>
      <c r="J83" s="11"/>
      <c r="K83" s="12">
        <f>(F83+G83+H83+I83+J83)*C83</f>
        <v>0</v>
      </c>
    </row>
    <row r="84" spans="1:12" s="13" customFormat="1" ht="14" customHeight="1" x14ac:dyDescent="0.2">
      <c r="A84" s="15"/>
      <c r="B84" s="15"/>
      <c r="C84" s="19"/>
      <c r="D84" s="19"/>
      <c r="E84" s="21"/>
      <c r="F84" s="19"/>
      <c r="G84" s="19"/>
      <c r="H84" s="19"/>
      <c r="I84" s="19"/>
    </row>
    <row r="85" spans="1:12" s="13" customFormat="1" ht="28.25" customHeight="1" x14ac:dyDescent="0.2">
      <c r="A85" s="65" t="s">
        <v>155</v>
      </c>
      <c r="B85" s="66"/>
      <c r="C85" s="14" t="s">
        <v>146</v>
      </c>
      <c r="D85" s="14" t="s">
        <v>147</v>
      </c>
      <c r="E85" s="5"/>
      <c r="F85" s="29" t="s">
        <v>12</v>
      </c>
      <c r="G85" s="28" t="s">
        <v>13</v>
      </c>
      <c r="H85" s="28" t="s">
        <v>14</v>
      </c>
      <c r="I85" s="28" t="s">
        <v>15</v>
      </c>
      <c r="J85" s="28" t="s">
        <v>16</v>
      </c>
      <c r="K85" s="14" t="s">
        <v>148</v>
      </c>
    </row>
    <row r="86" spans="1:12" s="13" customFormat="1" ht="28.25" customHeight="1" x14ac:dyDescent="0.2">
      <c r="A86" s="32" t="s">
        <v>156</v>
      </c>
      <c r="B86" s="18"/>
      <c r="C86" s="24">
        <v>13</v>
      </c>
      <c r="D86" s="25">
        <v>35</v>
      </c>
      <c r="E86" s="67"/>
      <c r="F86" s="11"/>
      <c r="G86" s="11"/>
      <c r="H86" s="11"/>
      <c r="I86" s="11"/>
      <c r="J86" s="11"/>
      <c r="K86" s="12">
        <f>(F86+G86+H86+I86+J86)*C86</f>
        <v>0</v>
      </c>
    </row>
    <row r="87" spans="1:12" s="13" customFormat="1" ht="28.25" customHeight="1" x14ac:dyDescent="0.2">
      <c r="A87" s="32" t="s">
        <v>157</v>
      </c>
      <c r="B87" s="18"/>
      <c r="C87" s="24">
        <v>13</v>
      </c>
      <c r="D87" s="25">
        <v>35</v>
      </c>
      <c r="E87" s="67"/>
      <c r="F87" s="11"/>
      <c r="G87" s="11"/>
      <c r="H87" s="11"/>
      <c r="I87" s="11"/>
      <c r="J87" s="11"/>
      <c r="K87" s="12">
        <f>(F87+G87+H87+I87+J87)*C87</f>
        <v>0</v>
      </c>
    </row>
    <row r="88" spans="1:12" s="13" customFormat="1" ht="14" customHeight="1" x14ac:dyDescent="0.2">
      <c r="A88" s="15"/>
      <c r="B88" s="15"/>
      <c r="C88" s="19"/>
      <c r="D88" s="19"/>
      <c r="E88" s="21"/>
      <c r="F88" s="19"/>
      <c r="G88" s="19"/>
      <c r="H88" s="19"/>
      <c r="I88" s="19"/>
    </row>
    <row r="89" spans="1:12" ht="24" x14ac:dyDescent="0.3">
      <c r="A89" s="75" t="s">
        <v>131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13"/>
    </row>
    <row r="90" spans="1:12" ht="30" customHeight="1" x14ac:dyDescent="0.2">
      <c r="A90" s="70" t="s">
        <v>132</v>
      </c>
      <c r="B90" s="71"/>
      <c r="C90" s="14" t="s">
        <v>146</v>
      </c>
      <c r="D90" s="14" t="s">
        <v>147</v>
      </c>
      <c r="E90" s="27" t="s">
        <v>49</v>
      </c>
      <c r="F90" s="29" t="s">
        <v>12</v>
      </c>
      <c r="G90" s="28" t="s">
        <v>13</v>
      </c>
      <c r="H90" s="28" t="s">
        <v>14</v>
      </c>
      <c r="I90" s="28" t="s">
        <v>15</v>
      </c>
      <c r="J90" s="28" t="s">
        <v>16</v>
      </c>
      <c r="K90" s="14" t="s">
        <v>148</v>
      </c>
      <c r="L90" s="13"/>
    </row>
    <row r="91" spans="1:12" s="13" customFormat="1" ht="30" customHeight="1" x14ac:dyDescent="0.2">
      <c r="A91" s="34" t="s">
        <v>110</v>
      </c>
      <c r="B91" s="35"/>
      <c r="C91" s="11">
        <v>14</v>
      </c>
      <c r="D91" s="11">
        <v>35</v>
      </c>
      <c r="E91" s="11"/>
      <c r="F91" s="11"/>
      <c r="G91" s="11"/>
      <c r="H91" s="11"/>
      <c r="I91" s="11"/>
      <c r="J91" s="11"/>
      <c r="K91" s="12">
        <f t="shared" ref="K91:K103" si="5">(E91+F91+G91+H91+I91+J91)*C91</f>
        <v>0</v>
      </c>
      <c r="L91" s="1"/>
    </row>
    <row r="92" spans="1:12" s="13" customFormat="1" ht="30" customHeight="1" x14ac:dyDescent="0.2">
      <c r="A92" s="34" t="s">
        <v>58</v>
      </c>
      <c r="B92" s="35"/>
      <c r="C92" s="11">
        <v>14</v>
      </c>
      <c r="D92" s="11">
        <v>35</v>
      </c>
      <c r="E92" s="11"/>
      <c r="F92" s="11"/>
      <c r="G92" s="11"/>
      <c r="H92" s="11"/>
      <c r="I92" s="11"/>
      <c r="J92" s="11"/>
      <c r="K92" s="12">
        <f t="shared" si="5"/>
        <v>0</v>
      </c>
      <c r="L92" s="1"/>
    </row>
    <row r="93" spans="1:12" s="13" customFormat="1" ht="30" customHeight="1" x14ac:dyDescent="0.2">
      <c r="A93" s="68" t="s">
        <v>52</v>
      </c>
      <c r="B93" s="69"/>
      <c r="C93" s="11">
        <v>14</v>
      </c>
      <c r="D93" s="11">
        <v>35</v>
      </c>
      <c r="E93" s="11"/>
      <c r="F93" s="11"/>
      <c r="G93" s="11"/>
      <c r="H93" s="11"/>
      <c r="I93" s="11"/>
      <c r="J93" s="11"/>
      <c r="K93" s="12">
        <f t="shared" si="5"/>
        <v>0</v>
      </c>
      <c r="L93" s="1"/>
    </row>
    <row r="94" spans="1:12" s="13" customFormat="1" ht="30" customHeight="1" x14ac:dyDescent="0.2">
      <c r="A94" s="68" t="s">
        <v>51</v>
      </c>
      <c r="B94" s="69"/>
      <c r="C94" s="11">
        <v>14</v>
      </c>
      <c r="D94" s="11">
        <v>35</v>
      </c>
      <c r="E94" s="11"/>
      <c r="F94" s="11"/>
      <c r="G94" s="11"/>
      <c r="H94" s="11"/>
      <c r="I94" s="11"/>
      <c r="J94" s="11"/>
      <c r="K94" s="12">
        <f t="shared" si="5"/>
        <v>0</v>
      </c>
    </row>
    <row r="95" spans="1:12" s="13" customFormat="1" ht="30" customHeight="1" x14ac:dyDescent="0.2">
      <c r="A95" s="34" t="s">
        <v>55</v>
      </c>
      <c r="B95" s="35"/>
      <c r="C95" s="11">
        <v>14</v>
      </c>
      <c r="D95" s="11">
        <v>35</v>
      </c>
      <c r="E95" s="11"/>
      <c r="F95" s="11"/>
      <c r="G95" s="11"/>
      <c r="H95" s="11"/>
      <c r="I95" s="11"/>
      <c r="J95" s="11"/>
      <c r="K95" s="12">
        <f t="shared" si="5"/>
        <v>0</v>
      </c>
    </row>
    <row r="96" spans="1:12" s="13" customFormat="1" ht="30" customHeight="1" x14ac:dyDescent="0.2">
      <c r="A96" s="32" t="s">
        <v>104</v>
      </c>
      <c r="B96" s="18"/>
      <c r="C96" s="11">
        <v>14</v>
      </c>
      <c r="D96" s="11">
        <v>35</v>
      </c>
      <c r="E96" s="11"/>
      <c r="F96" s="11"/>
      <c r="G96" s="11"/>
      <c r="H96" s="11"/>
      <c r="I96" s="11"/>
      <c r="J96" s="11"/>
      <c r="K96" s="12">
        <f t="shared" si="5"/>
        <v>0</v>
      </c>
    </row>
    <row r="97" spans="1:12" s="13" customFormat="1" ht="30" customHeight="1" x14ac:dyDescent="0.2">
      <c r="A97" s="34" t="s">
        <v>67</v>
      </c>
      <c r="B97" s="35"/>
      <c r="C97" s="11">
        <v>14</v>
      </c>
      <c r="D97" s="11">
        <v>35</v>
      </c>
      <c r="E97" s="11"/>
      <c r="F97" s="11"/>
      <c r="G97" s="11"/>
      <c r="H97" s="11"/>
      <c r="I97" s="11"/>
      <c r="J97" s="11"/>
      <c r="K97" s="12">
        <f t="shared" si="5"/>
        <v>0</v>
      </c>
    </row>
    <row r="98" spans="1:12" s="13" customFormat="1" ht="30" customHeight="1" x14ac:dyDescent="0.2">
      <c r="A98" s="68" t="s">
        <v>111</v>
      </c>
      <c r="B98" s="69"/>
      <c r="C98" s="11">
        <v>14</v>
      </c>
      <c r="D98" s="11">
        <v>35</v>
      </c>
      <c r="E98" s="11"/>
      <c r="F98" s="11"/>
      <c r="G98" s="11"/>
      <c r="H98" s="11"/>
      <c r="I98" s="11"/>
      <c r="J98" s="11"/>
      <c r="K98" s="12">
        <f t="shared" si="5"/>
        <v>0</v>
      </c>
    </row>
    <row r="99" spans="1:12" s="13" customFormat="1" ht="30" customHeight="1" x14ac:dyDescent="0.2">
      <c r="A99" s="68" t="s">
        <v>112</v>
      </c>
      <c r="B99" s="69"/>
      <c r="C99" s="11">
        <v>14</v>
      </c>
      <c r="D99" s="11">
        <v>35</v>
      </c>
      <c r="E99" s="11"/>
      <c r="F99" s="11"/>
      <c r="G99" s="11"/>
      <c r="H99" s="11"/>
      <c r="I99" s="11"/>
      <c r="J99" s="11"/>
      <c r="K99" s="12">
        <f t="shared" si="5"/>
        <v>0</v>
      </c>
    </row>
    <row r="100" spans="1:12" s="13" customFormat="1" ht="30" customHeight="1" x14ac:dyDescent="0.2">
      <c r="A100" s="34" t="s">
        <v>54</v>
      </c>
      <c r="B100" s="35"/>
      <c r="C100" s="11">
        <v>14</v>
      </c>
      <c r="D100" s="11">
        <v>35</v>
      </c>
      <c r="E100" s="11"/>
      <c r="F100" s="11"/>
      <c r="G100" s="11"/>
      <c r="H100" s="11"/>
      <c r="I100" s="11"/>
      <c r="J100" s="11"/>
      <c r="K100" s="12">
        <f t="shared" si="5"/>
        <v>0</v>
      </c>
    </row>
    <row r="101" spans="1:12" s="13" customFormat="1" ht="30" customHeight="1" x14ac:dyDescent="0.2">
      <c r="A101" s="68" t="s">
        <v>53</v>
      </c>
      <c r="B101" s="69"/>
      <c r="C101" s="11">
        <v>14</v>
      </c>
      <c r="D101" s="11">
        <v>35</v>
      </c>
      <c r="E101" s="11"/>
      <c r="F101" s="11"/>
      <c r="G101" s="11"/>
      <c r="H101" s="11"/>
      <c r="I101" s="11"/>
      <c r="J101" s="11"/>
      <c r="K101" s="12">
        <f t="shared" si="5"/>
        <v>0</v>
      </c>
    </row>
    <row r="102" spans="1:12" s="13" customFormat="1" ht="30" customHeight="1" x14ac:dyDescent="0.2">
      <c r="A102" s="33" t="s">
        <v>50</v>
      </c>
      <c r="C102" s="11">
        <v>14</v>
      </c>
      <c r="D102" s="11">
        <v>35</v>
      </c>
      <c r="E102" s="11"/>
      <c r="F102" s="11"/>
      <c r="G102" s="11"/>
      <c r="H102" s="11"/>
      <c r="I102" s="11"/>
      <c r="J102" s="11"/>
      <c r="K102" s="12">
        <f t="shared" si="5"/>
        <v>0</v>
      </c>
    </row>
    <row r="103" spans="1:12" s="13" customFormat="1" ht="30" customHeight="1" x14ac:dyDescent="0.2">
      <c r="A103" s="68" t="s">
        <v>48</v>
      </c>
      <c r="B103" s="69"/>
      <c r="C103" s="11">
        <v>14</v>
      </c>
      <c r="D103" s="11">
        <v>35</v>
      </c>
      <c r="E103" s="11"/>
      <c r="F103" s="11"/>
      <c r="G103" s="11"/>
      <c r="H103" s="11"/>
      <c r="I103" s="11"/>
      <c r="J103" s="11"/>
      <c r="K103" s="12">
        <f t="shared" si="5"/>
        <v>0</v>
      </c>
    </row>
    <row r="104" spans="1:12" s="13" customFormat="1" ht="24" customHeight="1" x14ac:dyDescent="0.2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</row>
    <row r="105" spans="1:12" ht="24" x14ac:dyDescent="0.3">
      <c r="A105" s="86" t="s">
        <v>76</v>
      </c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13"/>
    </row>
    <row r="106" spans="1:12" ht="30" customHeight="1" x14ac:dyDescent="0.2">
      <c r="A106" s="70" t="s">
        <v>26</v>
      </c>
      <c r="B106" s="71"/>
      <c r="C106" s="14" t="s">
        <v>146</v>
      </c>
      <c r="D106" s="14" t="s">
        <v>147</v>
      </c>
      <c r="E106" s="27" t="s">
        <v>49</v>
      </c>
      <c r="F106" s="29" t="s">
        <v>12</v>
      </c>
      <c r="G106" s="28" t="s">
        <v>13</v>
      </c>
      <c r="H106" s="28" t="s">
        <v>14</v>
      </c>
      <c r="I106" s="28" t="s">
        <v>15</v>
      </c>
      <c r="J106" s="28" t="s">
        <v>16</v>
      </c>
      <c r="K106" s="14" t="s">
        <v>148</v>
      </c>
    </row>
    <row r="107" spans="1:12" ht="30" customHeight="1" x14ac:dyDescent="0.2">
      <c r="A107" s="68" t="s">
        <v>137</v>
      </c>
      <c r="B107" s="69"/>
      <c r="C107" s="11">
        <v>13</v>
      </c>
      <c r="D107" s="11">
        <v>35</v>
      </c>
      <c r="E107" s="11"/>
      <c r="F107" s="31"/>
      <c r="G107" s="31"/>
      <c r="H107" s="31"/>
      <c r="I107" s="11"/>
      <c r="J107" s="11"/>
      <c r="K107" s="12">
        <f>SUM(E107:J107)</f>
        <v>0</v>
      </c>
    </row>
    <row r="108" spans="1:12" ht="30" customHeight="1" x14ac:dyDescent="0.2">
      <c r="A108" s="68" t="s">
        <v>114</v>
      </c>
      <c r="B108" s="69"/>
      <c r="C108" s="11">
        <v>13</v>
      </c>
      <c r="D108" s="11">
        <v>35</v>
      </c>
      <c r="E108" s="27"/>
      <c r="F108" s="72" t="s">
        <v>36</v>
      </c>
      <c r="G108" s="73"/>
      <c r="H108" s="73"/>
      <c r="I108" s="73"/>
      <c r="J108" s="74"/>
      <c r="K108" s="22">
        <f>E108*C108</f>
        <v>0</v>
      </c>
    </row>
    <row r="109" spans="1:12" ht="30" customHeight="1" x14ac:dyDescent="0.2">
      <c r="A109" s="68" t="s">
        <v>113</v>
      </c>
      <c r="B109" s="69"/>
      <c r="C109" s="11">
        <v>13</v>
      </c>
      <c r="D109" s="11">
        <v>35</v>
      </c>
      <c r="E109" s="58"/>
      <c r="F109" s="72" t="s">
        <v>36</v>
      </c>
      <c r="G109" s="73"/>
      <c r="H109" s="73"/>
      <c r="I109" s="73"/>
      <c r="J109" s="74"/>
      <c r="K109" s="22">
        <f>E109*C109</f>
        <v>0</v>
      </c>
    </row>
    <row r="110" spans="1:12" s="13" customFormat="1" ht="30" customHeight="1" x14ac:dyDescent="0.2">
      <c r="A110" s="34" t="s">
        <v>115</v>
      </c>
      <c r="B110" s="35"/>
      <c r="C110" s="11">
        <v>13</v>
      </c>
      <c r="D110" s="11">
        <v>35</v>
      </c>
      <c r="E110" s="52"/>
      <c r="F110" s="31"/>
      <c r="G110" s="31"/>
      <c r="H110" s="31"/>
      <c r="I110" s="11"/>
      <c r="J110" s="11"/>
      <c r="K110" s="12">
        <f>SUM(E110:J110)</f>
        <v>0</v>
      </c>
    </row>
    <row r="111" spans="1:12" s="13" customFormat="1" ht="30" customHeight="1" x14ac:dyDescent="0.2">
      <c r="A111" s="68" t="s">
        <v>68</v>
      </c>
      <c r="B111" s="69"/>
      <c r="C111" s="11">
        <v>13</v>
      </c>
      <c r="D111" s="11">
        <v>35</v>
      </c>
      <c r="E111" s="11"/>
      <c r="F111" s="11"/>
      <c r="G111" s="11"/>
      <c r="H111" s="11"/>
      <c r="I111" s="11"/>
      <c r="J111" s="11"/>
      <c r="K111" s="12">
        <f>SUM(E111:J111)</f>
        <v>0</v>
      </c>
    </row>
    <row r="112" spans="1:12" s="13" customFormat="1" ht="14" customHeight="1" x14ac:dyDescent="0.2">
      <c r="A112" s="15"/>
      <c r="B112" s="15"/>
      <c r="C112" s="19"/>
      <c r="D112" s="19"/>
      <c r="E112" s="21"/>
      <c r="F112" s="19"/>
      <c r="G112" s="19"/>
      <c r="H112" s="19"/>
      <c r="I112" s="19"/>
    </row>
    <row r="113" spans="1:12" ht="30" x14ac:dyDescent="0.2">
      <c r="A113" s="70" t="s">
        <v>29</v>
      </c>
      <c r="B113" s="71"/>
      <c r="C113" s="14" t="s">
        <v>146</v>
      </c>
      <c r="D113" s="14" t="s">
        <v>147</v>
      </c>
      <c r="E113" s="27" t="s">
        <v>49</v>
      </c>
      <c r="F113" s="27" t="s">
        <v>12</v>
      </c>
      <c r="G113" s="27" t="s">
        <v>13</v>
      </c>
      <c r="H113" s="27" t="s">
        <v>14</v>
      </c>
      <c r="I113" s="27" t="s">
        <v>15</v>
      </c>
      <c r="J113" s="27" t="s">
        <v>16</v>
      </c>
      <c r="K113" s="14" t="s">
        <v>148</v>
      </c>
    </row>
    <row r="114" spans="1:12" s="13" customFormat="1" ht="30" customHeight="1" x14ac:dyDescent="0.2">
      <c r="A114" s="68" t="s">
        <v>116</v>
      </c>
      <c r="B114" s="69"/>
      <c r="C114" s="11">
        <v>13</v>
      </c>
      <c r="D114" s="11">
        <v>35</v>
      </c>
      <c r="E114" s="11"/>
      <c r="F114" s="72" t="s">
        <v>36</v>
      </c>
      <c r="G114" s="73"/>
      <c r="H114" s="73"/>
      <c r="I114" s="73"/>
      <c r="J114" s="74"/>
      <c r="K114" s="22">
        <f t="shared" ref="K114:K117" si="6">E114*C114</f>
        <v>0</v>
      </c>
      <c r="L114" s="1"/>
    </row>
    <row r="115" spans="1:12" s="13" customFormat="1" ht="30" customHeight="1" x14ac:dyDescent="0.2">
      <c r="A115" s="68" t="s">
        <v>66</v>
      </c>
      <c r="B115" s="69"/>
      <c r="C115" s="11">
        <v>13</v>
      </c>
      <c r="D115" s="11">
        <v>35</v>
      </c>
      <c r="E115" s="11"/>
      <c r="F115" s="11"/>
      <c r="G115" s="11"/>
      <c r="H115" s="11"/>
      <c r="I115" s="11"/>
      <c r="J115" s="11"/>
      <c r="K115" s="12">
        <f>(E115+F115+G115+H115+I115+J115)*C115</f>
        <v>0</v>
      </c>
      <c r="L115" s="1"/>
    </row>
    <row r="116" spans="1:12" s="13" customFormat="1" ht="30" customHeight="1" x14ac:dyDescent="0.2">
      <c r="A116" s="34" t="s">
        <v>118</v>
      </c>
      <c r="B116" s="35"/>
      <c r="C116" s="11">
        <v>13</v>
      </c>
      <c r="D116" s="11">
        <v>35</v>
      </c>
      <c r="E116" s="11"/>
      <c r="F116" s="72" t="s">
        <v>36</v>
      </c>
      <c r="G116" s="73"/>
      <c r="H116" s="73"/>
      <c r="I116" s="73"/>
      <c r="J116" s="74"/>
      <c r="K116" s="22">
        <f>E116*C116</f>
        <v>0</v>
      </c>
      <c r="L116" s="1"/>
    </row>
    <row r="117" spans="1:12" s="13" customFormat="1" ht="30" customHeight="1" x14ac:dyDescent="0.2">
      <c r="A117" s="68" t="s">
        <v>134</v>
      </c>
      <c r="B117" s="69"/>
      <c r="C117" s="11">
        <v>13</v>
      </c>
      <c r="D117" s="11">
        <v>35</v>
      </c>
      <c r="E117" s="11"/>
      <c r="F117" s="72" t="s">
        <v>36</v>
      </c>
      <c r="G117" s="73"/>
      <c r="H117" s="73"/>
      <c r="I117" s="73"/>
      <c r="J117" s="74"/>
      <c r="K117" s="22">
        <f t="shared" si="6"/>
        <v>0</v>
      </c>
      <c r="L117" s="1"/>
    </row>
    <row r="118" spans="1:12" s="13" customFormat="1" ht="30" customHeight="1" x14ac:dyDescent="0.2">
      <c r="A118" s="68" t="s">
        <v>117</v>
      </c>
      <c r="B118" s="69"/>
      <c r="C118" s="11">
        <v>13</v>
      </c>
      <c r="D118" s="11">
        <v>35</v>
      </c>
      <c r="E118" s="11"/>
      <c r="F118" s="11"/>
      <c r="G118" s="11"/>
      <c r="H118" s="11"/>
      <c r="I118" s="11"/>
      <c r="J118" s="11"/>
      <c r="K118" s="12">
        <f t="shared" ref="K118" si="7">(E118+F118+G118+H118+I118+J118)*C118</f>
        <v>0</v>
      </c>
    </row>
    <row r="119" spans="1:12" s="13" customFormat="1" ht="14" customHeight="1" x14ac:dyDescent="0.2">
      <c r="A119" s="15"/>
      <c r="B119" s="15"/>
      <c r="C119" s="19"/>
      <c r="D119" s="19"/>
      <c r="E119" s="21"/>
      <c r="F119" s="19"/>
      <c r="G119" s="19"/>
      <c r="H119" s="19"/>
      <c r="I119" s="19"/>
    </row>
    <row r="120" spans="1:12" ht="30" customHeight="1" x14ac:dyDescent="0.2">
      <c r="A120" s="70" t="s">
        <v>119</v>
      </c>
      <c r="B120" s="71"/>
      <c r="C120" s="14" t="s">
        <v>146</v>
      </c>
      <c r="D120" s="14" t="s">
        <v>147</v>
      </c>
      <c r="E120" s="27" t="s">
        <v>49</v>
      </c>
      <c r="F120" s="29" t="s">
        <v>12</v>
      </c>
      <c r="G120" s="28" t="s">
        <v>13</v>
      </c>
      <c r="H120" s="28" t="s">
        <v>14</v>
      </c>
      <c r="I120" s="28" t="s">
        <v>15</v>
      </c>
      <c r="J120" s="28" t="s">
        <v>16</v>
      </c>
      <c r="K120" s="14" t="s">
        <v>148</v>
      </c>
    </row>
    <row r="121" spans="1:12" ht="30" customHeight="1" x14ac:dyDescent="0.2">
      <c r="A121" s="68" t="s">
        <v>120</v>
      </c>
      <c r="B121" s="69"/>
      <c r="C121" s="11">
        <v>13</v>
      </c>
      <c r="D121" s="11">
        <v>35</v>
      </c>
      <c r="E121" s="27"/>
      <c r="F121" s="72" t="s">
        <v>36</v>
      </c>
      <c r="G121" s="73"/>
      <c r="H121" s="73"/>
      <c r="I121" s="73"/>
      <c r="J121" s="74"/>
      <c r="K121" s="22">
        <f>E121*C121</f>
        <v>0</v>
      </c>
    </row>
    <row r="122" spans="1:12" s="13" customFormat="1" ht="30" customHeight="1" x14ac:dyDescent="0.2">
      <c r="A122" s="34" t="s">
        <v>121</v>
      </c>
      <c r="B122" s="35"/>
      <c r="C122" s="11">
        <v>13</v>
      </c>
      <c r="D122" s="11">
        <v>35</v>
      </c>
      <c r="E122" s="52"/>
      <c r="F122" s="12"/>
      <c r="G122" s="12"/>
      <c r="H122" s="12"/>
      <c r="I122" s="12"/>
      <c r="J122" s="12"/>
      <c r="K122" s="12">
        <f>(E120+F122+G122+H122+I122+J122)*C122</f>
        <v>0</v>
      </c>
    </row>
    <row r="123" spans="1:12" s="13" customFormat="1" ht="30" customHeight="1" x14ac:dyDescent="0.2">
      <c r="A123" s="68" t="s">
        <v>122</v>
      </c>
      <c r="B123" s="69"/>
      <c r="C123" s="11">
        <v>13</v>
      </c>
      <c r="D123" s="11">
        <v>35</v>
      </c>
      <c r="E123" s="11"/>
      <c r="F123" s="31"/>
      <c r="G123" s="31"/>
      <c r="H123" s="31"/>
      <c r="I123" s="11"/>
      <c r="J123" s="11"/>
      <c r="K123" s="12">
        <f>(E123+I123+J123)*C123</f>
        <v>0</v>
      </c>
    </row>
    <row r="124" spans="1:12" s="13" customFormat="1" ht="30" customHeight="1" x14ac:dyDescent="0.2">
      <c r="A124" s="68" t="s">
        <v>123</v>
      </c>
      <c r="B124" s="69"/>
      <c r="C124" s="11">
        <v>13</v>
      </c>
      <c r="D124" s="11">
        <v>35</v>
      </c>
      <c r="E124" s="11"/>
      <c r="F124" s="72" t="s">
        <v>36</v>
      </c>
      <c r="G124" s="73"/>
      <c r="H124" s="73"/>
      <c r="I124" s="73"/>
      <c r="J124" s="74"/>
      <c r="K124" s="22">
        <f>E124*C124</f>
        <v>0</v>
      </c>
    </row>
    <row r="125" spans="1:12" s="13" customFormat="1" ht="14" customHeight="1" x14ac:dyDescent="0.2">
      <c r="A125" s="15"/>
      <c r="B125" s="15"/>
      <c r="C125" s="19"/>
      <c r="D125" s="19"/>
      <c r="E125" s="21"/>
      <c r="F125" s="19"/>
      <c r="G125" s="19"/>
      <c r="H125" s="19"/>
      <c r="I125" s="19"/>
    </row>
    <row r="126" spans="1:12" ht="30" customHeight="1" x14ac:dyDescent="0.2">
      <c r="A126" s="70" t="s">
        <v>27</v>
      </c>
      <c r="B126" s="71"/>
      <c r="C126" s="14" t="s">
        <v>146</v>
      </c>
      <c r="D126" s="14" t="s">
        <v>147</v>
      </c>
      <c r="E126" s="27" t="s">
        <v>49</v>
      </c>
      <c r="F126" s="29" t="s">
        <v>12</v>
      </c>
      <c r="G126" s="28" t="s">
        <v>13</v>
      </c>
      <c r="H126" s="28" t="s">
        <v>14</v>
      </c>
      <c r="I126" s="28" t="s">
        <v>15</v>
      </c>
      <c r="J126" s="28" t="s">
        <v>16</v>
      </c>
      <c r="K126" s="14" t="s">
        <v>148</v>
      </c>
    </row>
    <row r="127" spans="1:12" s="13" customFormat="1" ht="30" customHeight="1" x14ac:dyDescent="0.2">
      <c r="A127" s="68" t="s">
        <v>124</v>
      </c>
      <c r="B127" s="69"/>
      <c r="C127" s="11">
        <v>13</v>
      </c>
      <c r="D127" s="11">
        <v>35</v>
      </c>
      <c r="E127" s="11"/>
      <c r="F127" s="72" t="s">
        <v>36</v>
      </c>
      <c r="G127" s="73"/>
      <c r="H127" s="73"/>
      <c r="I127" s="73"/>
      <c r="J127" s="74"/>
      <c r="K127" s="12">
        <f>E127*C127</f>
        <v>0</v>
      </c>
      <c r="L127" s="1"/>
    </row>
    <row r="128" spans="1:12" s="13" customFormat="1" ht="30" customHeight="1" x14ac:dyDescent="0.2">
      <c r="A128" s="68" t="s">
        <v>135</v>
      </c>
      <c r="B128" s="69"/>
      <c r="C128" s="11">
        <v>13</v>
      </c>
      <c r="D128" s="11">
        <v>35</v>
      </c>
      <c r="E128" s="11"/>
      <c r="F128" s="72" t="s">
        <v>36</v>
      </c>
      <c r="G128" s="73"/>
      <c r="H128" s="73"/>
      <c r="I128" s="73"/>
      <c r="J128" s="74"/>
      <c r="K128" s="12">
        <f>E128*C128</f>
        <v>0</v>
      </c>
      <c r="L128" s="1"/>
    </row>
    <row r="129" spans="1:14" s="13" customFormat="1" ht="30" customHeight="1" x14ac:dyDescent="0.2">
      <c r="A129" s="68" t="s">
        <v>125</v>
      </c>
      <c r="B129" s="69"/>
      <c r="C129" s="11">
        <v>13</v>
      </c>
      <c r="D129" s="11">
        <v>35</v>
      </c>
      <c r="E129" s="11"/>
      <c r="F129" s="72" t="s">
        <v>36</v>
      </c>
      <c r="G129" s="73"/>
      <c r="H129" s="73"/>
      <c r="I129" s="73"/>
      <c r="J129" s="74"/>
      <c r="K129" s="22">
        <f>E129*C129</f>
        <v>0</v>
      </c>
    </row>
    <row r="131" spans="1:14" ht="30" customHeight="1" x14ac:dyDescent="0.2">
      <c r="A131" s="70" t="s">
        <v>28</v>
      </c>
      <c r="B131" s="71"/>
      <c r="C131" s="14" t="s">
        <v>146</v>
      </c>
      <c r="D131" s="14" t="s">
        <v>147</v>
      </c>
      <c r="E131" s="27" t="s">
        <v>49</v>
      </c>
      <c r="F131" s="29" t="s">
        <v>12</v>
      </c>
      <c r="G131" s="28" t="s">
        <v>13</v>
      </c>
      <c r="H131" s="28" t="s">
        <v>14</v>
      </c>
      <c r="I131" s="28" t="s">
        <v>15</v>
      </c>
      <c r="J131" s="28" t="s">
        <v>16</v>
      </c>
      <c r="K131" s="14" t="s">
        <v>148</v>
      </c>
    </row>
    <row r="132" spans="1:14" ht="30" customHeight="1" x14ac:dyDescent="0.2">
      <c r="A132" s="68" t="s">
        <v>127</v>
      </c>
      <c r="B132" s="69"/>
      <c r="C132" s="11">
        <v>13</v>
      </c>
      <c r="D132" s="11">
        <v>35</v>
      </c>
      <c r="E132" s="11"/>
      <c r="F132" s="80" t="s">
        <v>36</v>
      </c>
      <c r="G132" s="81"/>
      <c r="H132" s="81"/>
      <c r="I132" s="81"/>
      <c r="J132" s="82"/>
      <c r="K132" s="22">
        <f>E132*C132</f>
        <v>0</v>
      </c>
    </row>
    <row r="133" spans="1:14" s="13" customFormat="1" ht="30" customHeight="1" x14ac:dyDescent="0.2">
      <c r="A133" s="68" t="s">
        <v>126</v>
      </c>
      <c r="B133" s="69"/>
      <c r="C133" s="24">
        <v>13</v>
      </c>
      <c r="D133" s="25">
        <v>35</v>
      </c>
      <c r="E133" s="31"/>
      <c r="F133" s="31"/>
      <c r="G133" s="11"/>
      <c r="H133" s="11"/>
      <c r="I133" s="11"/>
      <c r="J133" s="31"/>
      <c r="K133" s="12">
        <f>(E133+F133+G133+H133+I133+J133)*C133</f>
        <v>0</v>
      </c>
    </row>
    <row r="134" spans="1:14" s="13" customFormat="1" ht="30" customHeight="1" x14ac:dyDescent="0.2">
      <c r="A134" s="68" t="s">
        <v>75</v>
      </c>
      <c r="B134" s="69"/>
      <c r="C134" s="24">
        <v>13</v>
      </c>
      <c r="D134" s="25">
        <v>35</v>
      </c>
      <c r="E134" s="31"/>
      <c r="F134" s="11"/>
      <c r="G134" s="11"/>
      <c r="H134" s="11"/>
      <c r="I134" s="11"/>
      <c r="J134" s="11"/>
      <c r="K134" s="12">
        <f>(E134+F134+G134+H134+I134+J134)*C134</f>
        <v>0</v>
      </c>
    </row>
    <row r="135" spans="1:14" s="13" customFormat="1" ht="30" customHeight="1" x14ac:dyDescent="0.2">
      <c r="A135" s="68" t="s">
        <v>136</v>
      </c>
      <c r="B135" s="69"/>
      <c r="C135" s="24">
        <v>13</v>
      </c>
      <c r="D135" s="25">
        <v>35</v>
      </c>
      <c r="E135" s="31"/>
      <c r="F135" s="31"/>
      <c r="G135" s="11"/>
      <c r="H135" s="11"/>
      <c r="I135" s="11"/>
      <c r="J135" s="11"/>
      <c r="K135" s="12">
        <f>(E135+F135+G135+H135+I135+J135)*C135</f>
        <v>0</v>
      </c>
    </row>
    <row r="137" spans="1:14" ht="30" customHeight="1" x14ac:dyDescent="0.2">
      <c r="A137" s="70" t="s">
        <v>31</v>
      </c>
      <c r="B137" s="71"/>
      <c r="C137" s="14" t="s">
        <v>146</v>
      </c>
      <c r="D137" s="14" t="s">
        <v>147</v>
      </c>
      <c r="E137" s="59" t="s">
        <v>49</v>
      </c>
      <c r="F137" s="29" t="s">
        <v>12</v>
      </c>
      <c r="G137" s="28" t="s">
        <v>13</v>
      </c>
      <c r="H137" s="28" t="s">
        <v>14</v>
      </c>
      <c r="I137" s="28" t="s">
        <v>15</v>
      </c>
      <c r="J137" s="28" t="s">
        <v>16</v>
      </c>
      <c r="K137" s="14" t="s">
        <v>148</v>
      </c>
      <c r="L137" s="13"/>
    </row>
    <row r="138" spans="1:14" s="13" customFormat="1" ht="30" customHeight="1" x14ac:dyDescent="0.2">
      <c r="A138" s="68" t="s">
        <v>128</v>
      </c>
      <c r="B138" s="69"/>
      <c r="C138" s="24">
        <v>13</v>
      </c>
      <c r="D138" s="25">
        <v>35</v>
      </c>
      <c r="E138" s="11"/>
      <c r="F138" s="11"/>
      <c r="G138" s="11"/>
      <c r="H138" s="11"/>
      <c r="I138" s="11"/>
      <c r="J138" s="11"/>
      <c r="K138" s="12">
        <f>(E138+F138+G138+H138+I138+J138)*C138</f>
        <v>0</v>
      </c>
      <c r="L138" s="1"/>
    </row>
    <row r="139" spans="1:14" s="13" customFormat="1" ht="30" customHeight="1" x14ac:dyDescent="0.2">
      <c r="A139" s="68" t="s">
        <v>62</v>
      </c>
      <c r="B139" s="69"/>
      <c r="C139" s="24">
        <v>13</v>
      </c>
      <c r="D139" s="25">
        <v>35</v>
      </c>
      <c r="E139" s="11"/>
      <c r="F139" s="11"/>
      <c r="G139" s="11"/>
      <c r="H139" s="11"/>
      <c r="I139" s="11"/>
      <c r="J139" s="11"/>
      <c r="K139" s="12"/>
      <c r="L139" s="1"/>
    </row>
    <row r="140" spans="1:14" s="13" customFormat="1" ht="30" customHeight="1" x14ac:dyDescent="0.2">
      <c r="A140" s="68" t="s">
        <v>139</v>
      </c>
      <c r="B140" s="69"/>
      <c r="C140" s="24">
        <v>13</v>
      </c>
      <c r="D140" s="25">
        <v>35</v>
      </c>
      <c r="E140" s="11"/>
      <c r="F140" s="80" t="s">
        <v>36</v>
      </c>
      <c r="G140" s="81"/>
      <c r="H140" s="81"/>
      <c r="I140" s="81"/>
      <c r="J140" s="82"/>
      <c r="K140" s="12">
        <f>E140*C140</f>
        <v>0</v>
      </c>
    </row>
    <row r="141" spans="1:14" s="13" customFormat="1" ht="30" customHeight="1" x14ac:dyDescent="0.2">
      <c r="A141" s="68" t="s">
        <v>138</v>
      </c>
      <c r="B141" s="69"/>
      <c r="C141" s="24">
        <v>13</v>
      </c>
      <c r="D141" s="25">
        <v>35</v>
      </c>
      <c r="E141" s="31"/>
      <c r="F141" s="11"/>
      <c r="G141" s="11"/>
      <c r="H141" s="11"/>
      <c r="I141" s="11"/>
      <c r="J141" s="11"/>
      <c r="K141" s="12">
        <f>(F141+G141+H141+I141+J141)*C141</f>
        <v>0</v>
      </c>
    </row>
    <row r="142" spans="1:14" ht="14" customHeight="1" x14ac:dyDescent="0.2">
      <c r="L142" s="13"/>
    </row>
    <row r="143" spans="1:14" ht="30" customHeight="1" x14ac:dyDescent="0.2">
      <c r="A143" s="70" t="s">
        <v>30</v>
      </c>
      <c r="B143" s="71"/>
      <c r="C143" s="14" t="s">
        <v>146</v>
      </c>
      <c r="D143" s="14" t="s">
        <v>147</v>
      </c>
      <c r="E143" s="27" t="s">
        <v>49</v>
      </c>
      <c r="F143" s="29" t="s">
        <v>12</v>
      </c>
      <c r="G143" s="28" t="s">
        <v>13</v>
      </c>
      <c r="H143" s="28" t="s">
        <v>14</v>
      </c>
      <c r="I143" s="28" t="s">
        <v>15</v>
      </c>
      <c r="J143" s="28" t="s">
        <v>16</v>
      </c>
      <c r="K143" s="14" t="s">
        <v>148</v>
      </c>
    </row>
    <row r="144" spans="1:14" s="13" customFormat="1" ht="30" customHeight="1" x14ac:dyDescent="0.2">
      <c r="A144" s="68" t="s">
        <v>63</v>
      </c>
      <c r="B144" s="69"/>
      <c r="C144" s="24">
        <v>13</v>
      </c>
      <c r="D144" s="25">
        <v>35</v>
      </c>
      <c r="E144" s="11"/>
      <c r="F144" s="72" t="s">
        <v>36</v>
      </c>
      <c r="G144" s="73"/>
      <c r="H144" s="73"/>
      <c r="I144" s="73"/>
      <c r="J144" s="74"/>
      <c r="K144" s="22">
        <f t="shared" ref="K144:K147" si="8">E144*C144</f>
        <v>0</v>
      </c>
      <c r="L144" s="1"/>
      <c r="N144"/>
    </row>
    <row r="145" spans="1:14" s="13" customFormat="1" ht="30" customHeight="1" x14ac:dyDescent="0.2">
      <c r="A145" s="68" t="s">
        <v>65</v>
      </c>
      <c r="B145" s="69"/>
      <c r="C145" s="24">
        <v>13</v>
      </c>
      <c r="D145" s="25">
        <v>35</v>
      </c>
      <c r="E145" s="11"/>
      <c r="F145" s="72" t="s">
        <v>36</v>
      </c>
      <c r="G145" s="73"/>
      <c r="H145" s="73"/>
      <c r="I145" s="73"/>
      <c r="J145" s="74"/>
      <c r="K145" s="22">
        <f>E145*C145</f>
        <v>0</v>
      </c>
      <c r="L145" s="1"/>
      <c r="N145"/>
    </row>
    <row r="146" spans="1:14" s="13" customFormat="1" ht="30" customHeight="1" x14ac:dyDescent="0.2">
      <c r="A146" s="68" t="s">
        <v>129</v>
      </c>
      <c r="B146" s="69"/>
      <c r="C146" s="24">
        <v>13</v>
      </c>
      <c r="D146" s="25">
        <v>35</v>
      </c>
      <c r="E146" s="31"/>
      <c r="F146" s="11"/>
      <c r="G146" s="11"/>
      <c r="H146" s="11"/>
      <c r="I146" s="11"/>
      <c r="J146" s="11"/>
      <c r="K146" s="12">
        <f>(E146+F146+G146+H146+I146+J146)*C146</f>
        <v>0</v>
      </c>
      <c r="L146" s="1"/>
      <c r="N146"/>
    </row>
    <row r="147" spans="1:14" s="13" customFormat="1" ht="30" customHeight="1" x14ac:dyDescent="0.2">
      <c r="A147" s="68" t="s">
        <v>64</v>
      </c>
      <c r="B147" s="69"/>
      <c r="C147" s="24">
        <v>13</v>
      </c>
      <c r="D147" s="25">
        <v>35</v>
      </c>
      <c r="E147" s="11"/>
      <c r="F147" s="72" t="s">
        <v>36</v>
      </c>
      <c r="G147" s="73"/>
      <c r="H147" s="73"/>
      <c r="I147" s="73"/>
      <c r="J147" s="74"/>
      <c r="K147" s="22">
        <f t="shared" si="8"/>
        <v>0</v>
      </c>
    </row>
    <row r="148" spans="1:14" x14ac:dyDescent="0.2">
      <c r="L148" s="13"/>
    </row>
    <row r="149" spans="1:14" x14ac:dyDescent="0.2">
      <c r="A149" s="44" t="s">
        <v>70</v>
      </c>
      <c r="B149" s="45"/>
      <c r="C149" s="41"/>
      <c r="D149" s="41"/>
      <c r="E149" s="41">
        <f>SUM(E90:E148)</f>
        <v>0</v>
      </c>
      <c r="F149" s="42">
        <f>SUM(F25:F148)</f>
        <v>0</v>
      </c>
      <c r="G149" s="42">
        <f>SUM(G25:G148)</f>
        <v>0</v>
      </c>
      <c r="H149" s="42">
        <f>SUM(H25:H148)</f>
        <v>0</v>
      </c>
      <c r="I149" s="42">
        <f>SUM(I25:I148)</f>
        <v>0</v>
      </c>
      <c r="J149" s="42">
        <f>SUM(J25:J148)</f>
        <v>0</v>
      </c>
      <c r="K149" s="43">
        <f>SUM(E149:J149)</f>
        <v>0</v>
      </c>
      <c r="L149" s="13"/>
    </row>
    <row r="150" spans="1:14" x14ac:dyDescent="0.2">
      <c r="A150" s="7"/>
      <c r="B150" s="7"/>
      <c r="C150" s="8"/>
      <c r="D150" s="8"/>
      <c r="E150" s="8"/>
      <c r="F150" s="30"/>
      <c r="G150" s="30"/>
      <c r="H150" s="30"/>
      <c r="I150" s="30"/>
      <c r="J150" s="30"/>
      <c r="L150" s="13"/>
    </row>
    <row r="151" spans="1:14" ht="24" x14ac:dyDescent="0.3">
      <c r="A151" s="39" t="s">
        <v>20</v>
      </c>
      <c r="B151" s="39"/>
      <c r="C151" s="39"/>
      <c r="D151" s="39"/>
      <c r="F151" s="54"/>
      <c r="G151" s="30"/>
      <c r="H151" s="30"/>
      <c r="I151" s="30"/>
      <c r="J151" s="30"/>
      <c r="K151" s="5"/>
      <c r="L151" s="13"/>
    </row>
    <row r="152" spans="1:14" s="13" customFormat="1" ht="30" customHeight="1" x14ac:dyDescent="0.2">
      <c r="A152" s="70"/>
      <c r="B152" s="71"/>
      <c r="C152" s="14" t="s">
        <v>146</v>
      </c>
      <c r="D152" s="14" t="s">
        <v>147</v>
      </c>
      <c r="E152" s="55" t="s">
        <v>145</v>
      </c>
      <c r="F152" s="56"/>
      <c r="G152" s="56"/>
      <c r="H152" s="56"/>
      <c r="I152" s="56"/>
      <c r="J152" s="57"/>
      <c r="K152" s="14" t="s">
        <v>148</v>
      </c>
      <c r="L152" s="1"/>
    </row>
    <row r="153" spans="1:14" s="13" customFormat="1" ht="30" customHeight="1" x14ac:dyDescent="0.2">
      <c r="A153" s="68" t="s">
        <v>140</v>
      </c>
      <c r="B153" s="69"/>
      <c r="C153" s="24">
        <v>8</v>
      </c>
      <c r="D153" s="25">
        <v>21</v>
      </c>
      <c r="E153" s="105"/>
      <c r="F153" s="106"/>
      <c r="G153" s="106"/>
      <c r="H153" s="106"/>
      <c r="I153" s="106"/>
      <c r="J153" s="107"/>
      <c r="K153" s="18">
        <f>(E153)*C153</f>
        <v>0</v>
      </c>
      <c r="L153" s="1"/>
    </row>
    <row r="154" spans="1:14" s="13" customFormat="1" ht="30" customHeight="1" x14ac:dyDescent="0.2">
      <c r="A154" s="68" t="s">
        <v>141</v>
      </c>
      <c r="B154" s="69"/>
      <c r="C154" s="24">
        <v>8</v>
      </c>
      <c r="D154" s="25">
        <v>21</v>
      </c>
      <c r="E154" s="68"/>
      <c r="F154" s="79"/>
      <c r="G154" s="79"/>
      <c r="H154" s="79"/>
      <c r="I154" s="79"/>
      <c r="J154" s="69"/>
      <c r="K154" s="18">
        <f t="shared" ref="K154:K155" si="9">(E154)*C154</f>
        <v>0</v>
      </c>
      <c r="L154" s="1"/>
    </row>
    <row r="155" spans="1:14" s="13" customFormat="1" ht="30" customHeight="1" x14ac:dyDescent="0.2">
      <c r="A155" s="68" t="s">
        <v>142</v>
      </c>
      <c r="B155" s="69"/>
      <c r="C155" s="24">
        <v>8</v>
      </c>
      <c r="D155" s="25">
        <v>21</v>
      </c>
      <c r="E155" s="68"/>
      <c r="F155" s="79"/>
      <c r="G155" s="79"/>
      <c r="H155" s="79"/>
      <c r="I155" s="79"/>
      <c r="J155" s="69"/>
      <c r="K155" s="18">
        <f t="shared" si="9"/>
        <v>0</v>
      </c>
      <c r="L155" s="1"/>
    </row>
    <row r="156" spans="1:14" x14ac:dyDescent="0.2">
      <c r="A156" s="44" t="s">
        <v>71</v>
      </c>
      <c r="B156" s="45"/>
      <c r="C156" s="41"/>
      <c r="D156" s="41"/>
      <c r="E156" s="46"/>
      <c r="F156" s="42"/>
      <c r="G156" s="42"/>
      <c r="H156" s="42"/>
      <c r="I156" s="42"/>
      <c r="J156" s="42"/>
      <c r="K156" s="47">
        <f>SUM(E153:E155)</f>
        <v>0</v>
      </c>
      <c r="L156" s="13"/>
    </row>
    <row r="157" spans="1:14" x14ac:dyDescent="0.2">
      <c r="A157" s="38"/>
      <c r="B157" s="7"/>
      <c r="C157" s="8"/>
      <c r="D157" s="8"/>
      <c r="F157" s="30"/>
      <c r="G157" s="30"/>
      <c r="H157" s="30"/>
      <c r="I157" s="30"/>
      <c r="J157" s="30"/>
      <c r="K157" s="40"/>
      <c r="L157" s="13"/>
    </row>
    <row r="158" spans="1:14" x14ac:dyDescent="0.2">
      <c r="A158" s="38"/>
      <c r="B158" s="7"/>
      <c r="C158" s="8"/>
      <c r="D158" s="8"/>
      <c r="F158" s="30"/>
      <c r="G158" s="30"/>
      <c r="H158" s="30"/>
      <c r="I158" s="30"/>
      <c r="J158" s="30"/>
      <c r="K158" s="40"/>
      <c r="L158" s="13"/>
    </row>
    <row r="159" spans="1:14" ht="21.5" customHeight="1" thickBot="1" x14ac:dyDescent="0.25">
      <c r="A159" s="7"/>
      <c r="B159" s="7"/>
      <c r="C159" s="8"/>
      <c r="D159" s="8"/>
      <c r="E159" s="8"/>
      <c r="F159" s="30"/>
      <c r="G159" s="30"/>
      <c r="H159" s="30"/>
      <c r="I159" s="30"/>
      <c r="J159" s="30"/>
    </row>
    <row r="160" spans="1:14" ht="20" thickBot="1" x14ac:dyDescent="0.3">
      <c r="A160" s="14" t="s">
        <v>148</v>
      </c>
      <c r="B160" s="48"/>
      <c r="C160" s="49"/>
      <c r="D160" s="49"/>
      <c r="E160" s="49"/>
      <c r="F160" s="49"/>
      <c r="G160" s="49"/>
      <c r="H160" s="49"/>
      <c r="I160" s="49"/>
      <c r="J160" s="49"/>
      <c r="K160" s="63">
        <f>SUM(K3:K148)+K153+K154+K155</f>
        <v>0</v>
      </c>
    </row>
    <row r="161" spans="1:9" x14ac:dyDescent="0.2">
      <c r="A161" s="38"/>
      <c r="B161" s="7"/>
      <c r="C161" s="8"/>
      <c r="D161" s="8"/>
      <c r="E161" s="8"/>
      <c r="F161" s="8"/>
      <c r="G161" s="8"/>
      <c r="H161" s="8"/>
      <c r="I161" s="8"/>
    </row>
    <row r="162" spans="1:9" x14ac:dyDescent="0.2">
      <c r="A162" s="38"/>
      <c r="B162" s="7"/>
      <c r="C162" s="8"/>
      <c r="D162" s="8"/>
      <c r="E162" s="8"/>
      <c r="F162" s="8"/>
      <c r="G162" s="8"/>
      <c r="H162" s="8"/>
      <c r="I162" s="8"/>
    </row>
    <row r="163" spans="1:9" ht="24" x14ac:dyDescent="0.3">
      <c r="A163" s="75" t="s">
        <v>22</v>
      </c>
      <c r="B163" s="75"/>
      <c r="C163" s="75"/>
      <c r="D163" s="75"/>
      <c r="E163" s="75"/>
      <c r="F163" s="75"/>
    </row>
    <row r="164" spans="1:9" ht="45" x14ac:dyDescent="0.2">
      <c r="A164" s="92"/>
      <c r="B164" s="98"/>
      <c r="C164" s="14" t="s">
        <v>143</v>
      </c>
      <c r="D164" s="53" t="s">
        <v>144</v>
      </c>
      <c r="E164" s="104" t="s">
        <v>21</v>
      </c>
      <c r="F164" s="104"/>
      <c r="G164" s="9"/>
      <c r="H164" s="9"/>
    </row>
    <row r="165" spans="1:9" ht="15" x14ac:dyDescent="0.2">
      <c r="A165" s="93" t="s">
        <v>38</v>
      </c>
      <c r="B165" s="99"/>
      <c r="C165" s="6">
        <v>54</v>
      </c>
      <c r="D165" s="14" t="s">
        <v>69</v>
      </c>
      <c r="E165" s="101"/>
      <c r="F165" s="102"/>
      <c r="G165" s="8"/>
      <c r="H165" s="8"/>
    </row>
    <row r="166" spans="1:9" ht="15" x14ac:dyDescent="0.2">
      <c r="A166" s="93" t="s">
        <v>39</v>
      </c>
      <c r="B166" s="99"/>
      <c r="C166" s="6">
        <v>54</v>
      </c>
      <c r="D166" s="14" t="s">
        <v>69</v>
      </c>
      <c r="E166" s="101"/>
      <c r="F166" s="102"/>
      <c r="G166" s="8"/>
      <c r="H166" s="8"/>
    </row>
    <row r="167" spans="1:9" ht="15" x14ac:dyDescent="0.2">
      <c r="A167" s="93" t="s">
        <v>23</v>
      </c>
      <c r="B167" s="99"/>
      <c r="C167" s="36">
        <v>11</v>
      </c>
      <c r="D167" s="14" t="s">
        <v>69</v>
      </c>
      <c r="E167" s="101"/>
      <c r="F167" s="102"/>
      <c r="G167" s="8"/>
      <c r="H167" s="8"/>
    </row>
    <row r="168" spans="1:9" x14ac:dyDescent="0.2">
      <c r="A168" s="60" t="s">
        <v>133</v>
      </c>
      <c r="B168" s="61"/>
      <c r="C168" s="36">
        <v>6</v>
      </c>
      <c r="D168" s="37">
        <v>14</v>
      </c>
      <c r="E168" s="53"/>
      <c r="F168" s="62"/>
      <c r="G168" s="8"/>
      <c r="H168" s="8"/>
    </row>
    <row r="169" spans="1:9" x14ac:dyDescent="0.2">
      <c r="A169" s="93" t="s">
        <v>41</v>
      </c>
      <c r="B169" s="99"/>
      <c r="C169" s="36">
        <v>4</v>
      </c>
      <c r="D169" s="37">
        <v>8</v>
      </c>
      <c r="E169" s="101"/>
      <c r="F169" s="102"/>
      <c r="G169" s="8"/>
      <c r="H169" s="8"/>
    </row>
    <row r="170" spans="1:9" ht="15" x14ac:dyDescent="0.2">
      <c r="A170" s="93" t="s">
        <v>42</v>
      </c>
      <c r="B170" s="99"/>
      <c r="C170" s="36">
        <v>14</v>
      </c>
      <c r="D170" s="14" t="s">
        <v>69</v>
      </c>
      <c r="E170" s="101"/>
      <c r="F170" s="102"/>
      <c r="G170" s="8"/>
      <c r="H170" s="8"/>
    </row>
    <row r="171" spans="1:9" ht="15" x14ac:dyDescent="0.2">
      <c r="A171" s="93" t="s">
        <v>32</v>
      </c>
      <c r="B171" s="99"/>
      <c r="C171" s="6">
        <v>14</v>
      </c>
      <c r="D171" s="14" t="s">
        <v>69</v>
      </c>
      <c r="E171" s="101"/>
      <c r="F171" s="102"/>
      <c r="G171" s="8"/>
      <c r="H171" s="8"/>
    </row>
    <row r="172" spans="1:9" ht="15" x14ac:dyDescent="0.2">
      <c r="A172" s="10" t="s">
        <v>33</v>
      </c>
      <c r="B172" s="10"/>
      <c r="C172" s="6">
        <v>14</v>
      </c>
      <c r="D172" s="14" t="s">
        <v>69</v>
      </c>
      <c r="E172" s="101"/>
      <c r="F172" s="102"/>
      <c r="G172" s="8"/>
      <c r="H172" s="8"/>
    </row>
    <row r="173" spans="1:9" x14ac:dyDescent="0.2">
      <c r="A173" s="10" t="s">
        <v>37</v>
      </c>
      <c r="B173" s="10"/>
      <c r="C173" s="6" t="s">
        <v>34</v>
      </c>
      <c r="D173" s="14"/>
      <c r="E173" s="101"/>
      <c r="F173" s="102"/>
      <c r="G173" s="8"/>
      <c r="H173" s="8"/>
    </row>
    <row r="174" spans="1:9" x14ac:dyDescent="0.2">
      <c r="A174" s="100"/>
      <c r="B174" s="100"/>
      <c r="C174" s="100"/>
      <c r="D174" s="100"/>
      <c r="E174" s="100"/>
      <c r="F174" s="100"/>
    </row>
    <row r="175" spans="1:9" ht="16" x14ac:dyDescent="0.2">
      <c r="A175" s="97" t="s">
        <v>24</v>
      </c>
      <c r="B175" s="97"/>
    </row>
    <row r="176" spans="1:9" ht="15" x14ac:dyDescent="0.2">
      <c r="A176" s="23" t="s">
        <v>43</v>
      </c>
    </row>
    <row r="177" spans="1:2" ht="15" x14ac:dyDescent="0.2">
      <c r="A177" s="23" t="s">
        <v>44</v>
      </c>
    </row>
    <row r="178" spans="1:2" ht="15" x14ac:dyDescent="0.2">
      <c r="A178" s="23" t="s">
        <v>45</v>
      </c>
    </row>
    <row r="179" spans="1:2" ht="15" x14ac:dyDescent="0.2">
      <c r="A179" s="23" t="s">
        <v>46</v>
      </c>
    </row>
    <row r="180" spans="1:2" ht="15" x14ac:dyDescent="0.2">
      <c r="A180" s="23" t="s">
        <v>149</v>
      </c>
    </row>
    <row r="181" spans="1:2" ht="15" x14ac:dyDescent="0.2">
      <c r="A181" s="23" t="s">
        <v>150</v>
      </c>
    </row>
    <row r="182" spans="1:2" ht="15" x14ac:dyDescent="0.2">
      <c r="A182" s="23" t="s">
        <v>151</v>
      </c>
    </row>
    <row r="188" spans="1:2" x14ac:dyDescent="0.2">
      <c r="B188" s="1" t="s">
        <v>161</v>
      </c>
    </row>
    <row r="200" spans="2:2" ht="16" x14ac:dyDescent="0.2">
      <c r="B200" s="109" t="s">
        <v>158</v>
      </c>
    </row>
    <row r="201" spans="2:2" ht="16" x14ac:dyDescent="0.2">
      <c r="B201" s="109" t="s">
        <v>159</v>
      </c>
    </row>
    <row r="202" spans="2:2" x14ac:dyDescent="0.2">
      <c r="B202" s="1" t="s">
        <v>160</v>
      </c>
    </row>
  </sheetData>
  <mergeCells count="163">
    <mergeCell ref="E167:F167"/>
    <mergeCell ref="A72:B72"/>
    <mergeCell ref="E172:F172"/>
    <mergeCell ref="E173:F173"/>
    <mergeCell ref="F140:J140"/>
    <mergeCell ref="A103:B103"/>
    <mergeCell ref="A153:B153"/>
    <mergeCell ref="A154:B154"/>
    <mergeCell ref="E153:J153"/>
    <mergeCell ref="A166:B166"/>
    <mergeCell ref="A171:B171"/>
    <mergeCell ref="A104:K104"/>
    <mergeCell ref="A133:B133"/>
    <mergeCell ref="A141:B141"/>
    <mergeCell ref="F129:J129"/>
    <mergeCell ref="F121:J121"/>
    <mergeCell ref="A123:B123"/>
    <mergeCell ref="A127:B127"/>
    <mergeCell ref="A129:B129"/>
    <mergeCell ref="A120:B120"/>
    <mergeCell ref="E169:F169"/>
    <mergeCell ref="A152:B152"/>
    <mergeCell ref="A155:B155"/>
    <mergeCell ref="A106:B106"/>
    <mergeCell ref="A75:B75"/>
    <mergeCell ref="A64:B64"/>
    <mergeCell ref="A54:B54"/>
    <mergeCell ref="A53:B53"/>
    <mergeCell ref="E170:F170"/>
    <mergeCell ref="E171:F171"/>
    <mergeCell ref="E154:J154"/>
    <mergeCell ref="A24:B24"/>
    <mergeCell ref="A76:B76"/>
    <mergeCell ref="A32:B32"/>
    <mergeCell ref="A33:B33"/>
    <mergeCell ref="A79:B79"/>
    <mergeCell ref="A28:B28"/>
    <mergeCell ref="A31:B31"/>
    <mergeCell ref="A61:B61"/>
    <mergeCell ref="A78:B78"/>
    <mergeCell ref="A43:B43"/>
    <mergeCell ref="A163:F163"/>
    <mergeCell ref="A135:B135"/>
    <mergeCell ref="E164:F164"/>
    <mergeCell ref="A44:B44"/>
    <mergeCell ref="F145:J145"/>
    <mergeCell ref="E165:F165"/>
    <mergeCell ref="E166:F166"/>
    <mergeCell ref="D14:E14"/>
    <mergeCell ref="D15:E15"/>
    <mergeCell ref="D16:E16"/>
    <mergeCell ref="F18:K18"/>
    <mergeCell ref="F19:K19"/>
    <mergeCell ref="F20:K20"/>
    <mergeCell ref="F21:K21"/>
    <mergeCell ref="A175:B175"/>
    <mergeCell ref="A164:B164"/>
    <mergeCell ref="A126:B126"/>
    <mergeCell ref="A42:B42"/>
    <mergeCell ref="A169:B169"/>
    <mergeCell ref="A105:K105"/>
    <mergeCell ref="A124:B124"/>
    <mergeCell ref="A134:B134"/>
    <mergeCell ref="A167:B167"/>
    <mergeCell ref="A118:B118"/>
    <mergeCell ref="A143:B143"/>
    <mergeCell ref="A145:B145"/>
    <mergeCell ref="A170:B170"/>
    <mergeCell ref="A174:F174"/>
    <mergeCell ref="A165:B165"/>
    <mergeCell ref="E75:E78"/>
    <mergeCell ref="A49:B49"/>
    <mergeCell ref="B12:C12"/>
    <mergeCell ref="B13:C13"/>
    <mergeCell ref="B14:C14"/>
    <mergeCell ref="B15:C15"/>
    <mergeCell ref="B16:C16"/>
    <mergeCell ref="B17:C17"/>
    <mergeCell ref="B21:C21"/>
    <mergeCell ref="A23:K23"/>
    <mergeCell ref="B18:C18"/>
    <mergeCell ref="B19:C19"/>
    <mergeCell ref="B20:C20"/>
    <mergeCell ref="D12:E12"/>
    <mergeCell ref="F12:K12"/>
    <mergeCell ref="F13:K13"/>
    <mergeCell ref="F14:K14"/>
    <mergeCell ref="F15:K15"/>
    <mergeCell ref="F16:K16"/>
    <mergeCell ref="F17:K17"/>
    <mergeCell ref="D13:E13"/>
    <mergeCell ref="D17:E17"/>
    <mergeCell ref="D18:E18"/>
    <mergeCell ref="D19:E19"/>
    <mergeCell ref="D20:E20"/>
    <mergeCell ref="D21:E21"/>
    <mergeCell ref="A144:B144"/>
    <mergeCell ref="A147:B147"/>
    <mergeCell ref="E155:J155"/>
    <mergeCell ref="A115:B115"/>
    <mergeCell ref="F114:J114"/>
    <mergeCell ref="A113:B113"/>
    <mergeCell ref="A117:B117"/>
    <mergeCell ref="F144:J144"/>
    <mergeCell ref="F147:J147"/>
    <mergeCell ref="A131:B131"/>
    <mergeCell ref="A132:B132"/>
    <mergeCell ref="A121:B121"/>
    <mergeCell ref="A139:B139"/>
    <mergeCell ref="A114:B114"/>
    <mergeCell ref="F116:J116"/>
    <mergeCell ref="A140:B140"/>
    <mergeCell ref="A137:B137"/>
    <mergeCell ref="A138:B138"/>
    <mergeCell ref="F127:J127"/>
    <mergeCell ref="A146:B146"/>
    <mergeCell ref="F132:J132"/>
    <mergeCell ref="A69:B69"/>
    <mergeCell ref="A70:B70"/>
    <mergeCell ref="A30:B30"/>
    <mergeCell ref="A35:B35"/>
    <mergeCell ref="E35:E39"/>
    <mergeCell ref="A38:B38"/>
    <mergeCell ref="A39:B39"/>
    <mergeCell ref="A40:B40"/>
    <mergeCell ref="A56:B56"/>
    <mergeCell ref="E56:E59"/>
    <mergeCell ref="A57:B57"/>
    <mergeCell ref="A58:B58"/>
    <mergeCell ref="A59:B59"/>
    <mergeCell ref="A45:B45"/>
    <mergeCell ref="E42:E45"/>
    <mergeCell ref="A46:B46"/>
    <mergeCell ref="A47:B47"/>
    <mergeCell ref="A50:B50"/>
    <mergeCell ref="A62:B62"/>
    <mergeCell ref="A63:B63"/>
    <mergeCell ref="A66:B66"/>
    <mergeCell ref="E61:E66"/>
    <mergeCell ref="A73:B73"/>
    <mergeCell ref="A71:B71"/>
    <mergeCell ref="A90:B90"/>
    <mergeCell ref="A94:B94"/>
    <mergeCell ref="F117:J117"/>
    <mergeCell ref="F124:J124"/>
    <mergeCell ref="A128:B128"/>
    <mergeCell ref="F128:J128"/>
    <mergeCell ref="A26:B26"/>
    <mergeCell ref="A27:B27"/>
    <mergeCell ref="A29:B29"/>
    <mergeCell ref="A107:B107"/>
    <mergeCell ref="A108:B108"/>
    <mergeCell ref="F108:J108"/>
    <mergeCell ref="A93:B93"/>
    <mergeCell ref="A89:K89"/>
    <mergeCell ref="A101:B101"/>
    <mergeCell ref="A98:B98"/>
    <mergeCell ref="A99:B99"/>
    <mergeCell ref="A111:B111"/>
    <mergeCell ref="A109:B109"/>
    <mergeCell ref="F109:J109"/>
    <mergeCell ref="A68:B68"/>
    <mergeCell ref="E68:E73"/>
  </mergeCells>
  <hyperlinks>
    <hyperlink ref="B200" r:id="rId1" xr:uid="{5BBA96F7-2617-ED43-9CD3-D186B9711ED5}"/>
    <hyperlink ref="B201" r:id="rId2" xr:uid="{05226D5F-90B2-6346-8FCE-84A2616924E6}"/>
  </hyperlinks>
  <printOptions horizontalCentered="1"/>
  <pageMargins left="0.3" right="0.3" top="0.4" bottom="0.4" header="0.3" footer="0.3"/>
  <pageSetup paperSize="9" scale="95" fitToHeight="0" orientation="portrait" r:id="rId3"/>
  <headerFooter>
    <oddFooter>&amp;L&amp;"Calibri,Normal"&amp;8&amp;K959595HAL pricelist DKK_2021&amp;C&amp;"Calibri,Normal"&amp;8&amp;KB1B1B1&amp;D&amp;R&amp;"Calibri,Normal"&amp;8&amp;KB1B1B1&amp;P</oddFooter>
  </headerFooter>
  <rowBreaks count="3" manualBreakCount="3">
    <brk id="66" max="16383" man="1"/>
    <brk id="87" max="16383" man="1"/>
    <brk id="111" max="16383" man="1"/>
  </rowBreaks>
  <ignoredErrors>
    <ignoredError sqref="E137:J137 F24:J24 F75:J75 E143:J143 E126:F126 G126:J126 E90:J90 F35:J35 F42:J42 F49:J49 F56:J56 E106:J106 E113:J113 E120:J120 E131:J131 F61:J61 F68:J68 F81 G81:J81 F85:J85" numberStoredAsText="1"/>
    <ignoredError sqref="K129 K140 K115 K146" formula="1"/>
    <ignoredError sqref="K110 K111 K107" formulaRange="1"/>
  </ignoredError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Engelsk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2022-11-22T10:58:31Z</cp:lastPrinted>
  <dcterms:created xsi:type="dcterms:W3CDTF">2018-11-23T11:42:44Z</dcterms:created>
  <dcterms:modified xsi:type="dcterms:W3CDTF">2022-12-06T15:06:28Z</dcterms:modified>
</cp:coreProperties>
</file>